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MIP2190" sheetId="1" r:id="rId1"/>
  </sheets>
  <definedNames>
    <definedName name="_Regression_Int" localSheetId="0" hidden="1">1</definedName>
    <definedName name="_xlnm.Print_Area" localSheetId="0">'MIP2190'!$A$1:$BA$51</definedName>
    <definedName name="MIPK">'MIP2190'!$A$1:$BA$51</definedName>
  </definedNames>
  <calcPr calcId="145621"/>
</workbook>
</file>

<file path=xl/calcChain.xml><?xml version="1.0" encoding="utf-8"?>
<calcChain xmlns="http://schemas.openxmlformats.org/spreadsheetml/2006/main">
  <c r="AZ50" i="1" l="1"/>
  <c r="AZ49" i="1"/>
  <c r="AZ48" i="1"/>
</calcChain>
</file>

<file path=xl/sharedStrings.xml><?xml version="1.0" encoding="utf-8"?>
<sst xmlns="http://schemas.openxmlformats.org/spreadsheetml/2006/main" count="111" uniqueCount="76">
  <si>
    <t>B O L I V I A :  M A T R I Z   D E   I N S U M O - P R O D U C T O  2 0 0 1</t>
  </si>
  <si>
    <t>( En miles de bolivianos de 1990 )</t>
  </si>
  <si>
    <r>
      <t xml:space="preserve">VALOR BRUTO DE PRODUCCIÓN </t>
    </r>
    <r>
      <rPr>
        <sz val="6"/>
        <color indexed="8"/>
        <rFont val="Arial Narrow"/>
        <family val="2"/>
      </rPr>
      <t>(Valor Básico)</t>
    </r>
  </si>
  <si>
    <r>
      <t xml:space="preserve">IMPORTACIÓN </t>
    </r>
    <r>
      <rPr>
        <sz val="6"/>
        <color indexed="8"/>
        <rFont val="Arial Narrow"/>
        <family val="2"/>
      </rPr>
      <t>(CIF)</t>
    </r>
  </si>
  <si>
    <t>DERECHOS ARANCELARIOS SOBRE IMPORTACIÓN</t>
  </si>
  <si>
    <r>
      <t xml:space="preserve">IMPUESTO AL VALOR AGREGADO </t>
    </r>
    <r>
      <rPr>
        <sz val="6"/>
        <color indexed="8"/>
        <rFont val="Arial Narrow"/>
        <family val="2"/>
      </rPr>
      <t>(No deducible)</t>
    </r>
  </si>
  <si>
    <t>IMPUESTO A LAS TRANSACCIONES Y OTROS IMPUESTOS A LOS PRODUCTOS Y LAS IMPORTACIONES</t>
  </si>
  <si>
    <t>MÁRGENES DE COMERCIALIZACIÓN Y TRANSPORTE</t>
  </si>
  <si>
    <r>
      <t xml:space="preserve">OFERTA TOTAL </t>
    </r>
    <r>
      <rPr>
        <sz val="6"/>
        <color indexed="8"/>
        <rFont val="Arial Narrow"/>
        <family val="2"/>
      </rPr>
      <t>(a precios de comprador)</t>
    </r>
  </si>
  <si>
    <t xml:space="preserve"> 1. PRODUCTOS AGRÍCOLAS NO INDUSTRIALES</t>
  </si>
  <si>
    <t xml:space="preserve"> 2. PRODUCTOS AGRÍCOLAS INDUSTRIALES</t>
  </si>
  <si>
    <t xml:space="preserve"> 3. COCA</t>
  </si>
  <si>
    <t xml:space="preserve"> 4. PRODUCTOS PECUARIOS</t>
  </si>
  <si>
    <t xml:space="preserve"> 5. SILVICULTURA, CAZA Y PESCA</t>
  </si>
  <si>
    <t xml:space="preserve"> 6. PETRÓLEO CRUDO Y GAS NATURAL</t>
  </si>
  <si>
    <t xml:space="preserve"> 7. MINERALES METÁLICOS Y NO METÁLICOS</t>
  </si>
  <si>
    <t xml:space="preserve"> 8. CARNES FRESCAS Y ELABORADAS</t>
  </si>
  <si>
    <t xml:space="preserve"> 9. PRODUCTOS LÁCTEOS</t>
  </si>
  <si>
    <t>10. PRODUCTOS DE MOLINERÍA Y PANADERÍA</t>
  </si>
  <si>
    <t>11. AZÚCAR Y CONFITERÍA</t>
  </si>
  <si>
    <t>12. PRODUCTOS ALIMENTICIOS DIVERSOS</t>
  </si>
  <si>
    <t>13. BEBIDAS</t>
  </si>
  <si>
    <t>14. TABACO ELABORADO</t>
  </si>
  <si>
    <t>15. TEXTILES, PRENDAS DE VESTIR Y PRODUCTOS DEL CUERO</t>
  </si>
  <si>
    <t>16. MADERA Y PRODUCTOS DE MADERA</t>
  </si>
  <si>
    <t>17. PAPEL Y PRODUCTOS DE PAPEL</t>
  </si>
  <si>
    <t>18. SUBSTANCIAS Y PRODUCTOS QUÍMICOS</t>
  </si>
  <si>
    <t>19. PRODUCTOS DE REFINACIÓN DEL PETRÓLEO</t>
  </si>
  <si>
    <t>20. PRODUCTOS DE MINERALES NO METÁLICOS</t>
  </si>
  <si>
    <t>21. PRODUCTOS BÁSICOS DE METALES</t>
  </si>
  <si>
    <t>22. PRODUCTOS METÁLICOS, MAQUINARIA Y EQUIPO</t>
  </si>
  <si>
    <t>23. PRODUCTOS MANUFACTURADOS DIVERSOS</t>
  </si>
  <si>
    <t>24. ELECTRICIDAD, GAS Y AGUA</t>
  </si>
  <si>
    <t>25. CONSTRUCCIÓN</t>
  </si>
  <si>
    <t>26. COMERCIO</t>
  </si>
  <si>
    <t>27. TRANSPORTE Y ALMACENAMIENTO</t>
  </si>
  <si>
    <t>28. COMUNICACIONES</t>
  </si>
  <si>
    <t>29. SERVICIOS FINANCIEROS</t>
  </si>
  <si>
    <t>30. SERVICIOS A LAS EMPRESAS</t>
  </si>
  <si>
    <t>31. PROPIEDAD DE VIVIENDA</t>
  </si>
  <si>
    <t>32. SERVICIOS COMUNALES, SOCIALES Y PERSONALES</t>
  </si>
  <si>
    <t>33. RESTAURANTES Y HOTELES</t>
  </si>
  <si>
    <t>34. SERVICIOS DOMÉSTICOS</t>
  </si>
  <si>
    <t>35. SERVICIOS DE LA ADMINISTRACIÓN PÚBLICA</t>
  </si>
  <si>
    <t>IMPUTACIÓN BANCARIA</t>
  </si>
  <si>
    <r>
      <t>CONSUMO INTERMEDIO POR PRODUCTOS</t>
    </r>
    <r>
      <rPr>
        <b/>
        <sz val="6"/>
        <color indexed="8"/>
        <rFont val="Arial Narrow"/>
        <family val="2"/>
      </rPr>
      <t xml:space="preserve"> </t>
    </r>
    <r>
      <rPr>
        <sz val="6"/>
        <color indexed="8"/>
        <rFont val="Arial Narrow"/>
        <family val="2"/>
      </rPr>
      <t>(precios de comprador)</t>
    </r>
  </si>
  <si>
    <t>D   E   M   A   N   D   A      F   I   N   A   L</t>
  </si>
  <si>
    <r>
      <t xml:space="preserve">DEMANDA TOTAL </t>
    </r>
    <r>
      <rPr>
        <sz val="6"/>
        <color indexed="8"/>
        <rFont val="Arial Narrow"/>
        <family val="2"/>
      </rPr>
      <t>(precios de comprador)</t>
    </r>
  </si>
  <si>
    <t>ACTIVIDAD ECONÓMICA</t>
  </si>
  <si>
    <t>CONSUMO FINAL</t>
  </si>
  <si>
    <t>FORMACIÓN BRUTA DE CAPITAL FIJO</t>
  </si>
  <si>
    <t>VARIACIÓN DE EXISTENCIAS</t>
  </si>
  <si>
    <r>
      <t xml:space="preserve">EXPORTACIÓN </t>
    </r>
    <r>
      <rPr>
        <sz val="6"/>
        <color indexed="8"/>
        <rFont val="Arial Narrow"/>
        <family val="2"/>
      </rPr>
      <t>(FOB)</t>
    </r>
  </si>
  <si>
    <r>
      <t xml:space="preserve">TOTAL </t>
    </r>
    <r>
      <rPr>
        <sz val="6"/>
        <color indexed="8"/>
        <rFont val="Arial Narrow"/>
        <family val="2"/>
      </rPr>
      <t>(precios de comprador)</t>
    </r>
  </si>
  <si>
    <t>HOGARES</t>
  </si>
  <si>
    <t>ADMINISTRACIÓN PÚBLICA</t>
  </si>
  <si>
    <t>1</t>
  </si>
  <si>
    <t>2</t>
  </si>
  <si>
    <t>3</t>
  </si>
  <si>
    <t>4</t>
  </si>
  <si>
    <t>5</t>
  </si>
  <si>
    <t>6</t>
  </si>
  <si>
    <t>Compras Directas de Otros Bienes y Servicios</t>
  </si>
  <si>
    <r>
      <t xml:space="preserve">CONSUMO INTERMEDIO POR ACTIVIDAD ECONÓMICA </t>
    </r>
    <r>
      <rPr>
        <sz val="6"/>
        <color indexed="8"/>
        <rFont val="Arial Narrow"/>
        <family val="2"/>
      </rPr>
      <t>(a precios de comprador)</t>
    </r>
  </si>
  <si>
    <t>Fuente: INSTITUTO NACIONAL DE ESTADÍSTICA</t>
  </si>
  <si>
    <r>
      <t xml:space="preserve">PRODUCCIÓN BRUTA POR ACTIVIDAD ECONÓMICA </t>
    </r>
    <r>
      <rPr>
        <sz val="6"/>
        <color indexed="8"/>
        <rFont val="Arial Narrow"/>
        <family val="2"/>
      </rPr>
      <t>(a precios básicos)</t>
    </r>
  </si>
  <si>
    <r>
      <t>VALOR AGREGADO BRUTO</t>
    </r>
    <r>
      <rPr>
        <sz val="8"/>
        <color indexed="8"/>
        <rFont val="Arial Narrow"/>
        <family val="2"/>
      </rPr>
      <t xml:space="preserve"> </t>
    </r>
    <r>
      <rPr>
        <sz val="6"/>
        <color indexed="8"/>
        <rFont val="Arial Narrow"/>
        <family val="2"/>
      </rPr>
      <t>(a precios básicos)</t>
    </r>
  </si>
  <si>
    <r>
      <t>PIB</t>
    </r>
    <r>
      <rPr>
        <sz val="6"/>
        <color indexed="8"/>
        <rFont val="Arial Narrow"/>
        <family val="2"/>
      </rPr>
      <t xml:space="preserve"> = Producto Interno Bruto, </t>
    </r>
    <r>
      <rPr>
        <b/>
        <sz val="6"/>
        <color indexed="8"/>
        <rFont val="Arial Narrow"/>
        <family val="2"/>
      </rPr>
      <t>VAB</t>
    </r>
    <r>
      <rPr>
        <sz val="6"/>
        <color indexed="8"/>
        <rFont val="Arial Narrow"/>
        <family val="2"/>
      </rPr>
      <t xml:space="preserve"> = Valor Agregado Bruto, </t>
    </r>
    <r>
      <rPr>
        <b/>
        <sz val="6"/>
        <color indexed="8"/>
        <rFont val="Arial Narrow"/>
        <family val="2"/>
      </rPr>
      <t>VBP</t>
    </r>
    <r>
      <rPr>
        <sz val="6"/>
        <color indexed="8"/>
        <rFont val="Arial Narrow"/>
        <family val="2"/>
      </rPr>
      <t xml:space="preserve"> = Valor Bruto de Producción</t>
    </r>
  </si>
  <si>
    <r>
      <t xml:space="preserve">CF = </t>
    </r>
    <r>
      <rPr>
        <sz val="6"/>
        <color indexed="8"/>
        <rFont val="Arial Narrow"/>
        <family val="2"/>
      </rPr>
      <t>Consumo final (Gobierno y hogares),</t>
    </r>
    <r>
      <rPr>
        <b/>
        <sz val="6"/>
        <color indexed="8"/>
        <rFont val="Arial Narrow"/>
        <family val="2"/>
      </rPr>
      <t xml:space="preserve"> FBCF</t>
    </r>
    <r>
      <rPr>
        <sz val="6"/>
        <color indexed="8"/>
        <rFont val="Arial Narrow"/>
        <family val="2"/>
      </rPr>
      <t xml:space="preserve"> = Formación Bruta de Capital Fijo, </t>
    </r>
    <r>
      <rPr>
        <b/>
        <sz val="6"/>
        <color indexed="8"/>
        <rFont val="Arial Narrow"/>
        <family val="2"/>
      </rPr>
      <t>VE</t>
    </r>
    <r>
      <rPr>
        <sz val="6"/>
        <color indexed="8"/>
        <rFont val="Arial Narrow"/>
        <family val="2"/>
      </rPr>
      <t xml:space="preserve"> = Variación de Existencias, </t>
    </r>
    <r>
      <rPr>
        <b/>
        <sz val="6"/>
        <color indexed="8"/>
        <rFont val="Arial Narrow"/>
        <family val="2"/>
      </rPr>
      <t>M =</t>
    </r>
    <r>
      <rPr>
        <sz val="6"/>
        <color indexed="8"/>
        <rFont val="Arial Narrow"/>
        <family val="2"/>
      </rPr>
      <t xml:space="preserve"> Importaciones, </t>
    </r>
    <r>
      <rPr>
        <b/>
        <sz val="6"/>
        <color indexed="8"/>
        <rFont val="Arial Narrow"/>
        <family val="2"/>
      </rPr>
      <t>X</t>
    </r>
    <r>
      <rPr>
        <sz val="6"/>
        <color indexed="8"/>
        <rFont val="Arial Narrow"/>
        <family val="2"/>
      </rPr>
      <t xml:space="preserve"> = Exportaciones, </t>
    </r>
    <r>
      <rPr>
        <b/>
        <sz val="6"/>
        <color indexed="8"/>
        <rFont val="Arial Narrow"/>
        <family val="2"/>
      </rPr>
      <t>TCIAE</t>
    </r>
    <r>
      <rPr>
        <sz val="6"/>
        <color indexed="8"/>
        <rFont val="Arial Narrow"/>
        <family val="2"/>
      </rPr>
      <t xml:space="preserve"> = Total Consumo Intermedio por Actividad Económica</t>
    </r>
  </si>
  <si>
    <r>
      <t xml:space="preserve">IVA </t>
    </r>
    <r>
      <rPr>
        <sz val="6"/>
        <color indexed="8"/>
        <rFont val="Arial Narrow"/>
        <family val="2"/>
      </rPr>
      <t xml:space="preserve">= Impuesto al Valor Agregado,  </t>
    </r>
    <r>
      <rPr>
        <b/>
        <sz val="6"/>
        <color indexed="8"/>
        <rFont val="Arial Narrow"/>
        <family val="2"/>
      </rPr>
      <t>IT</t>
    </r>
    <r>
      <rPr>
        <sz val="6"/>
        <color indexed="8"/>
        <rFont val="Arial Narrow"/>
        <family val="2"/>
      </rPr>
      <t xml:space="preserve"> = Impuesto a las Transacciones, </t>
    </r>
    <r>
      <rPr>
        <b/>
        <sz val="6"/>
        <color indexed="8"/>
        <rFont val="Arial Narrow"/>
        <family val="2"/>
      </rPr>
      <t>DER s/M</t>
    </r>
    <r>
      <rPr>
        <sz val="6"/>
        <color indexed="8"/>
        <rFont val="Arial Narrow"/>
        <family val="2"/>
      </rPr>
      <t xml:space="preserve"> = Derechos sobre importaciones, </t>
    </r>
    <r>
      <rPr>
        <b/>
        <sz val="6"/>
        <color indexed="8"/>
        <rFont val="Arial Narrow"/>
        <family val="2"/>
      </rPr>
      <t>OIPM</t>
    </r>
    <r>
      <rPr>
        <sz val="6"/>
        <color indexed="8"/>
        <rFont val="Arial Narrow"/>
        <family val="2"/>
      </rPr>
      <t xml:space="preserve"> = Otros Impuestos a los Productos y las Importaciones</t>
    </r>
  </si>
  <si>
    <t>P I B (pc)  =  C F (pc)  +  F B C F (pc)  +  V E (pc)  +  X (pc)  -  M (pc)</t>
  </si>
  <si>
    <r>
      <t xml:space="preserve">(pc) = </t>
    </r>
    <r>
      <rPr>
        <sz val="6"/>
        <color indexed="8"/>
        <rFont val="Arial Narrow"/>
        <family val="2"/>
      </rPr>
      <t xml:space="preserve">Precios de comprador, </t>
    </r>
    <r>
      <rPr>
        <b/>
        <sz val="6"/>
        <color indexed="8"/>
        <rFont val="Arial Narrow"/>
        <family val="2"/>
      </rPr>
      <t>(pb)</t>
    </r>
    <r>
      <rPr>
        <sz val="6"/>
        <color indexed="8"/>
        <rFont val="Arial Narrow"/>
        <family val="2"/>
      </rPr>
      <t xml:space="preserve"> = Precios básicos, </t>
    </r>
    <r>
      <rPr>
        <b/>
        <sz val="6"/>
        <color indexed="8"/>
        <rFont val="Arial Narrow"/>
        <family val="2"/>
      </rPr>
      <t>(nd)</t>
    </r>
    <r>
      <rPr>
        <sz val="6"/>
        <color indexed="8"/>
        <rFont val="Arial Narrow"/>
        <family val="2"/>
      </rPr>
      <t xml:space="preserve"> = No deducible</t>
    </r>
  </si>
  <si>
    <t>P I B (pc)  =  V A B (pb)  +  D E R  s / M  +  I V A (nd)  +  I T  y  O I P M</t>
  </si>
  <si>
    <r>
      <t xml:space="preserve">Valor CIF = </t>
    </r>
    <r>
      <rPr>
        <sz val="6"/>
        <color indexed="8"/>
        <rFont val="Arial Narrow"/>
        <family val="2"/>
      </rPr>
      <t>El valor de mercado en las fronteras aduaneras de un país de las importaciones de mercaderías, otros bienes, etc.</t>
    </r>
  </si>
  <si>
    <t>P I B (pc)  =  V B P (pb)  +  D E R  s / M  +  I V A (nd)  +  I T  y  O I P M  -  T C I A E (pc)</t>
  </si>
  <si>
    <r>
      <t xml:space="preserve">Valor FOB = </t>
    </r>
    <r>
      <rPr>
        <sz val="6"/>
        <color indexed="8"/>
        <rFont val="Arial Narrow"/>
        <family val="2"/>
      </rPr>
      <t>El valor de mercado en las fronteras aduaneras de un país de las exportaciones de mercaderías y otros bienes, incluidos todos los costos de transporte, derechos, cargio y seguro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</si>
</sst>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Courier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b/>
      <sz val="8"/>
      <color indexed="8"/>
      <name val="Arial"/>
      <family val="2"/>
    </font>
    <font>
      <sz val="6"/>
      <name val="Arial Narrow"/>
      <family val="2"/>
    </font>
    <font>
      <b/>
      <sz val="7"/>
      <color indexed="8"/>
      <name val="Arial Narrow"/>
      <family val="2"/>
    </font>
    <font>
      <sz val="7"/>
      <name val="Arial Narrow"/>
      <family val="2"/>
    </font>
    <font>
      <sz val="12"/>
      <color indexed="8"/>
      <name val="Courie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</cellStyleXfs>
  <cellXfs count="70">
    <xf numFmtId="0" fontId="0" fillId="0" borderId="0" xfId="0"/>
    <xf numFmtId="0" fontId="1" fillId="0" borderId="0" xfId="0" applyFont="1" applyFill="1" applyAlignment="1" applyProtection="1"/>
    <xf numFmtId="0" fontId="2" fillId="0" borderId="0" xfId="0" applyFont="1" applyFill="1"/>
    <xf numFmtId="0" fontId="3" fillId="0" borderId="0" xfId="0" applyFont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180" wrapText="1"/>
    </xf>
    <xf numFmtId="0" fontId="5" fillId="0" borderId="0" xfId="0" applyFont="1" applyFill="1"/>
    <xf numFmtId="0" fontId="7" fillId="0" borderId="0" xfId="0" applyFont="1"/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textRotation="180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180" wrapText="1"/>
    </xf>
    <xf numFmtId="0" fontId="5" fillId="0" borderId="0" xfId="0" applyFont="1" applyFill="1" applyBorder="1"/>
    <xf numFmtId="37" fontId="2" fillId="0" borderId="12" xfId="0" applyNumberFormat="1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vertical="center"/>
    </xf>
    <xf numFmtId="37" fontId="2" fillId="0" borderId="10" xfId="0" applyNumberFormat="1" applyFont="1" applyFill="1" applyBorder="1" applyAlignment="1">
      <alignment vertical="center" wrapText="1"/>
    </xf>
    <xf numFmtId="37" fontId="1" fillId="0" borderId="1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12" xfId="0" applyFont="1" applyFill="1" applyBorder="1" applyAlignment="1" applyProtection="1">
      <alignment vertical="center"/>
    </xf>
    <xf numFmtId="37" fontId="1" fillId="0" borderId="12" xfId="0" applyNumberFormat="1" applyFont="1" applyFill="1" applyBorder="1" applyAlignment="1" applyProtection="1">
      <alignment vertical="center" wrapText="1"/>
    </xf>
    <xf numFmtId="37" fontId="4" fillId="0" borderId="12" xfId="0" applyNumberFormat="1" applyFont="1" applyFill="1" applyBorder="1" applyAlignment="1" applyProtection="1">
      <alignment vertical="center"/>
    </xf>
    <xf numFmtId="0" fontId="1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9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37" fontId="1" fillId="0" borderId="12" xfId="0" applyNumberFormat="1" applyFont="1" applyFill="1" applyBorder="1" applyAlignment="1" applyProtection="1">
      <alignment vertical="center"/>
    </xf>
    <xf numFmtId="37" fontId="2" fillId="0" borderId="0" xfId="0" applyNumberFormat="1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10" fontId="2" fillId="0" borderId="12" xfId="0" applyNumberFormat="1" applyFont="1" applyFill="1" applyBorder="1" applyAlignment="1" applyProtection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1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vertical="center" wrapText="1"/>
    </xf>
    <xf numFmtId="37" fontId="1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37" fontId="6" fillId="0" borderId="13" xfId="0" applyNumberFormat="1" applyFont="1" applyFill="1" applyBorder="1" applyAlignment="1" applyProtection="1">
      <alignment horizontal="left" vertical="center" wrapText="1"/>
    </xf>
    <xf numFmtId="37" fontId="6" fillId="0" borderId="14" xfId="0" applyNumberFormat="1" applyFont="1" applyFill="1" applyBorder="1" applyAlignment="1" applyProtection="1">
      <alignment horizontal="left" vertical="center" wrapText="1"/>
    </xf>
    <xf numFmtId="37" fontId="6" fillId="0" borderId="14" xfId="0" applyNumberFormat="1" applyFont="1" applyFill="1" applyBorder="1" applyAlignment="1" applyProtection="1">
      <alignment horizontal="center" vertical="center" wrapText="1"/>
    </xf>
    <xf numFmtId="37" fontId="6" fillId="0" borderId="15" xfId="0" applyNumberFormat="1" applyFont="1" applyFill="1" applyBorder="1" applyAlignment="1" applyProtection="1">
      <alignment horizontal="center" vertical="center" wrapText="1"/>
    </xf>
    <xf numFmtId="37" fontId="6" fillId="0" borderId="16" xfId="0" applyNumberFormat="1" applyFont="1" applyFill="1" applyBorder="1" applyAlignment="1" applyProtection="1">
      <alignment horizontal="left" vertical="center" wrapText="1"/>
    </xf>
    <xf numFmtId="37" fontId="6" fillId="0" borderId="0" xfId="0" applyNumberFormat="1" applyFont="1" applyFill="1" applyBorder="1" applyAlignment="1" applyProtection="1">
      <alignment horizontal="left" vertical="center" wrapText="1"/>
    </xf>
    <xf numFmtId="37" fontId="6" fillId="0" borderId="0" xfId="0" applyNumberFormat="1" applyFont="1" applyFill="1" applyBorder="1" applyAlignment="1" applyProtection="1">
      <alignment horizontal="center" vertical="center" wrapText="1"/>
    </xf>
    <xf numFmtId="37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/>
    </xf>
    <xf numFmtId="37" fontId="6" fillId="0" borderId="18" xfId="0" applyNumberFormat="1" applyFont="1" applyFill="1" applyBorder="1" applyAlignment="1" applyProtection="1">
      <alignment horizontal="center" vertical="center" wrapText="1"/>
    </xf>
    <xf numFmtId="37" fontId="6" fillId="0" borderId="9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 wrapText="1"/>
    </xf>
  </cellXfs>
  <cellStyles count="8">
    <cellStyle name="F2" xfId="1"/>
    <cellStyle name="F3" xfId="2"/>
    <cellStyle name="F4" xfId="3"/>
    <cellStyle name="F5" xfId="4"/>
    <cellStyle name="F6" xfId="5"/>
    <cellStyle name="F7" xfId="6"/>
    <cellStyle name="F8" xf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2105025</xdr:colOff>
      <xdr:row>2</xdr:row>
      <xdr:rowOff>0</xdr:rowOff>
    </xdr:from>
    <xdr:to>
      <xdr:col>7</xdr:col>
      <xdr:colOff>1352550</xdr:colOff>
      <xdr:row>2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638925" y="323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2105025</xdr:colOff>
      <xdr:row>2</xdr:row>
      <xdr:rowOff>0</xdr:rowOff>
    </xdr:from>
    <xdr:to>
      <xdr:col>7</xdr:col>
      <xdr:colOff>1352550</xdr:colOff>
      <xdr:row>2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6638925" y="323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4</xdr:row>
      <xdr:rowOff>371475</xdr:rowOff>
    </xdr:from>
    <xdr:to>
      <xdr:col>7</xdr:col>
      <xdr:colOff>1019175</xdr:colOff>
      <xdr:row>4</xdr:row>
      <xdr:rowOff>476250</xdr:rowOff>
    </xdr:to>
    <xdr:sp macro="" textlink="">
      <xdr:nvSpPr>
        <xdr:cNvPr id="4" name="WordArt 33"/>
        <xdr:cNvSpPr>
          <a:spLocks noChangeArrowheads="1" noChangeShapeType="1" noTextEdit="1"/>
        </xdr:cNvSpPr>
      </xdr:nvSpPr>
      <xdr:spPr bwMode="auto">
        <a:xfrm>
          <a:off x="4572000" y="942975"/>
          <a:ext cx="981075" cy="1047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BO" sz="800" kern="10" spc="16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Arial"/>
              <a:cs typeface="Arial"/>
            </a:rPr>
            <a:t>P R O D U C T O S</a:t>
          </a:r>
        </a:p>
      </xdr:txBody>
    </xdr:sp>
    <xdr:clientData/>
  </xdr:twoCellAnchor>
  <xdr:twoCellAnchor>
    <xdr:from>
      <xdr:col>7</xdr:col>
      <xdr:colOff>866775</xdr:colOff>
      <xdr:row>2</xdr:row>
      <xdr:rowOff>28575</xdr:rowOff>
    </xdr:from>
    <xdr:to>
      <xdr:col>7</xdr:col>
      <xdr:colOff>2228850</xdr:colOff>
      <xdr:row>3</xdr:row>
      <xdr:rowOff>28575</xdr:rowOff>
    </xdr:to>
    <xdr:sp macro="" textlink="">
      <xdr:nvSpPr>
        <xdr:cNvPr id="5" name="WordArt 34"/>
        <xdr:cNvSpPr>
          <a:spLocks noChangeArrowheads="1" noChangeShapeType="1" noTextEdit="1"/>
        </xdr:cNvSpPr>
      </xdr:nvSpPr>
      <xdr:spPr bwMode="auto">
        <a:xfrm>
          <a:off x="5400675" y="352425"/>
          <a:ext cx="1362075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r" rtl="0">
            <a:buNone/>
          </a:pPr>
          <a:r>
            <a:rPr lang="es-BO" sz="800" kern="10" spc="16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/>
              <a:latin typeface="Arial"/>
              <a:cs typeface="Arial"/>
            </a:rPr>
            <a:t>ACTIVIDAD ECONÓMICA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B217"/>
  <sheetViews>
    <sheetView showGridLines="0" tabSelected="1" workbookViewId="0"/>
  </sheetViews>
  <sheetFormatPr baseColWidth="10" defaultColWidth="13.77734375" defaultRowHeight="12.75" x14ac:dyDescent="0.25"/>
  <cols>
    <col min="1" max="7" width="7.5546875" style="3" customWidth="1"/>
    <col min="8" max="8" width="27.77734375" style="3" customWidth="1"/>
    <col min="9" max="30" width="7.5546875" style="3" customWidth="1"/>
    <col min="31" max="31" width="7.21875" style="3" customWidth="1"/>
    <col min="32" max="46" width="7.5546875" style="3" customWidth="1"/>
    <col min="47" max="47" width="7.44140625" style="3" customWidth="1"/>
    <col min="48" max="52" width="7.5546875" style="3" customWidth="1"/>
    <col min="53" max="53" width="3" style="3" customWidth="1"/>
    <col min="54" max="54" width="1.77734375" style="3" customWidth="1"/>
    <col min="55" max="16384" width="13.77734375" style="3"/>
  </cols>
  <sheetData>
    <row r="1" spans="1:5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s="13" customFormat="1" ht="11.25" x14ac:dyDescent="0.15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6" t="s">
        <v>8</v>
      </c>
      <c r="H3" s="7"/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5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4" t="s">
        <v>33</v>
      </c>
      <c r="AH3" s="5" t="s">
        <v>34</v>
      </c>
      <c r="AI3" s="4" t="s">
        <v>35</v>
      </c>
      <c r="AJ3" s="5" t="s">
        <v>36</v>
      </c>
      <c r="AK3" s="4" t="s">
        <v>37</v>
      </c>
      <c r="AL3" s="4" t="s">
        <v>38</v>
      </c>
      <c r="AM3" s="4" t="s">
        <v>39</v>
      </c>
      <c r="AN3" s="4" t="s">
        <v>40</v>
      </c>
      <c r="AO3" s="4" t="s">
        <v>41</v>
      </c>
      <c r="AP3" s="4" t="s">
        <v>42</v>
      </c>
      <c r="AQ3" s="4" t="s">
        <v>43</v>
      </c>
      <c r="AR3" s="5" t="s">
        <v>44</v>
      </c>
      <c r="AS3" s="6" t="s">
        <v>45</v>
      </c>
      <c r="AT3" s="8" t="s">
        <v>46</v>
      </c>
      <c r="AU3" s="9"/>
      <c r="AV3" s="9"/>
      <c r="AW3" s="9"/>
      <c r="AX3" s="9"/>
      <c r="AY3" s="10"/>
      <c r="AZ3" s="6" t="s">
        <v>47</v>
      </c>
      <c r="BA3" s="11" t="s">
        <v>48</v>
      </c>
      <c r="BB3" s="12"/>
    </row>
    <row r="4" spans="1:54" s="22" customFormat="1" ht="8.25" x14ac:dyDescent="0.2">
      <c r="A4" s="14"/>
      <c r="B4" s="14"/>
      <c r="C4" s="14"/>
      <c r="D4" s="15"/>
      <c r="E4" s="14"/>
      <c r="F4" s="14"/>
      <c r="G4" s="16"/>
      <c r="H4" s="1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  <c r="AI4" s="14"/>
      <c r="AJ4" s="15"/>
      <c r="AK4" s="14"/>
      <c r="AL4" s="14"/>
      <c r="AM4" s="14"/>
      <c r="AN4" s="14"/>
      <c r="AO4" s="14"/>
      <c r="AP4" s="14"/>
      <c r="AQ4" s="14"/>
      <c r="AR4" s="15"/>
      <c r="AS4" s="16"/>
      <c r="AT4" s="18" t="s">
        <v>49</v>
      </c>
      <c r="AU4" s="19"/>
      <c r="AV4" s="14" t="s">
        <v>50</v>
      </c>
      <c r="AW4" s="14" t="s">
        <v>51</v>
      </c>
      <c r="AX4" s="15" t="s">
        <v>52</v>
      </c>
      <c r="AY4" s="6" t="s">
        <v>53</v>
      </c>
      <c r="AZ4" s="16"/>
      <c r="BA4" s="20"/>
      <c r="BB4" s="21"/>
    </row>
    <row r="5" spans="1:54" s="13" customFormat="1" ht="42.75" customHeight="1" x14ac:dyDescent="0.15">
      <c r="A5" s="23"/>
      <c r="B5" s="23"/>
      <c r="C5" s="23"/>
      <c r="D5" s="24"/>
      <c r="E5" s="23"/>
      <c r="F5" s="23"/>
      <c r="G5" s="25"/>
      <c r="H5" s="2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4"/>
      <c r="AI5" s="23"/>
      <c r="AJ5" s="24"/>
      <c r="AK5" s="23"/>
      <c r="AL5" s="23"/>
      <c r="AM5" s="23"/>
      <c r="AN5" s="23"/>
      <c r="AO5" s="23"/>
      <c r="AP5" s="23"/>
      <c r="AQ5" s="23"/>
      <c r="AR5" s="24"/>
      <c r="AS5" s="25"/>
      <c r="AT5" s="27" t="s">
        <v>54</v>
      </c>
      <c r="AU5" s="27" t="s">
        <v>55</v>
      </c>
      <c r="AV5" s="23"/>
      <c r="AW5" s="23"/>
      <c r="AX5" s="24"/>
      <c r="AY5" s="25"/>
      <c r="AZ5" s="25"/>
      <c r="BA5" s="28"/>
      <c r="BB5" s="29"/>
    </row>
    <row r="6" spans="1:54" s="35" customFormat="1" x14ac:dyDescent="0.2">
      <c r="A6" s="30">
        <v>1815575.3927663392</v>
      </c>
      <c r="B6" s="30">
        <v>313590.80515583314</v>
      </c>
      <c r="C6" s="30">
        <v>2780.8069523282907</v>
      </c>
      <c r="D6" s="30">
        <v>1400.9496626351045</v>
      </c>
      <c r="E6" s="30">
        <v>4245.1944748300648</v>
      </c>
      <c r="F6" s="30">
        <v>403401.86641699815</v>
      </c>
      <c r="G6" s="30">
        <v>2540995.015428964</v>
      </c>
      <c r="H6" s="31" t="s">
        <v>9</v>
      </c>
      <c r="I6" s="30">
        <v>242261.21564672474</v>
      </c>
      <c r="J6" s="30">
        <v>0</v>
      </c>
      <c r="K6" s="30">
        <v>0</v>
      </c>
      <c r="L6" s="30">
        <v>203004.86550066</v>
      </c>
      <c r="M6" s="30">
        <v>0</v>
      </c>
      <c r="N6" s="30">
        <v>0</v>
      </c>
      <c r="O6" s="30">
        <v>0</v>
      </c>
      <c r="P6" s="30">
        <v>2316.5884362360762</v>
      </c>
      <c r="Q6" s="30">
        <v>0</v>
      </c>
      <c r="R6" s="30">
        <v>439782.77163160819</v>
      </c>
      <c r="S6" s="30">
        <v>13828.422907229118</v>
      </c>
      <c r="T6" s="30">
        <v>172549.49616847446</v>
      </c>
      <c r="U6" s="30">
        <v>50097.462547468647</v>
      </c>
      <c r="V6" s="30">
        <v>0</v>
      </c>
      <c r="W6" s="30">
        <v>209.72837018892074</v>
      </c>
      <c r="X6" s="30">
        <v>0</v>
      </c>
      <c r="Y6" s="30">
        <v>0</v>
      </c>
      <c r="Z6" s="30">
        <v>595.95293966846805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  <c r="AM6" s="30">
        <v>0</v>
      </c>
      <c r="AN6" s="30">
        <v>48407.622112958808</v>
      </c>
      <c r="AO6" s="30">
        <v>96746.84792366116</v>
      </c>
      <c r="AP6" s="30">
        <v>0</v>
      </c>
      <c r="AQ6" s="30">
        <v>35485.971456660955</v>
      </c>
      <c r="AR6" s="30">
        <v>0</v>
      </c>
      <c r="AS6" s="30">
        <v>1305286.9456415395</v>
      </c>
      <c r="AT6" s="30">
        <v>1405227.1441358817</v>
      </c>
      <c r="AU6" s="30">
        <v>0</v>
      </c>
      <c r="AV6" s="30">
        <v>1797.6385599151606</v>
      </c>
      <c r="AW6" s="30">
        <v>-213786.92403749394</v>
      </c>
      <c r="AX6" s="30">
        <v>42470.211129121642</v>
      </c>
      <c r="AY6" s="32">
        <v>1235708.0697874245</v>
      </c>
      <c r="AZ6" s="30">
        <v>2540995.015428964</v>
      </c>
      <c r="BA6" s="33" t="s">
        <v>56</v>
      </c>
      <c r="BB6" s="34"/>
    </row>
    <row r="7" spans="1:54" s="35" customFormat="1" x14ac:dyDescent="0.2">
      <c r="A7" s="30">
        <v>914987.66589056642</v>
      </c>
      <c r="B7" s="30">
        <v>112342.07350926157</v>
      </c>
      <c r="C7" s="30">
        <v>2153.4665560273211</v>
      </c>
      <c r="D7" s="30">
        <v>26.213257019580794</v>
      </c>
      <c r="E7" s="30">
        <v>7574.4022965711156</v>
      </c>
      <c r="F7" s="30">
        <v>83236.589183121978</v>
      </c>
      <c r="G7" s="30">
        <v>1120320.4106925679</v>
      </c>
      <c r="H7" s="36" t="s">
        <v>10</v>
      </c>
      <c r="I7" s="30">
        <v>0</v>
      </c>
      <c r="J7" s="30">
        <v>166763.84546105171</v>
      </c>
      <c r="K7" s="30">
        <v>0</v>
      </c>
      <c r="L7" s="30">
        <v>13654.943498453677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212288.75695036969</v>
      </c>
      <c r="T7" s="30">
        <v>548596.82479436451</v>
      </c>
      <c r="U7" s="30">
        <v>3853.5637489122882</v>
      </c>
      <c r="V7" s="30">
        <v>10494.952422229104</v>
      </c>
      <c r="W7" s="30">
        <v>10406.529136170697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0">
        <v>0</v>
      </c>
      <c r="AN7" s="30">
        <v>0</v>
      </c>
      <c r="AO7" s="30">
        <v>0</v>
      </c>
      <c r="AP7" s="30">
        <v>0</v>
      </c>
      <c r="AQ7" s="30">
        <v>0</v>
      </c>
      <c r="AR7" s="30">
        <v>0</v>
      </c>
      <c r="AS7" s="30">
        <v>966059.41601155163</v>
      </c>
      <c r="AT7" s="30">
        <v>2988.8383957302099</v>
      </c>
      <c r="AU7" s="30">
        <v>0</v>
      </c>
      <c r="AV7" s="30">
        <v>6656.0978010144408</v>
      </c>
      <c r="AW7" s="30">
        <v>14929.903429432614</v>
      </c>
      <c r="AX7" s="30">
        <v>129686.15505483908</v>
      </c>
      <c r="AY7" s="32">
        <v>154260.99468101634</v>
      </c>
      <c r="AZ7" s="30">
        <v>1120320.4106925679</v>
      </c>
      <c r="BA7" s="33" t="s">
        <v>57</v>
      </c>
      <c r="BB7" s="34"/>
    </row>
    <row r="8" spans="1:54" s="35" customFormat="1" x14ac:dyDescent="0.2">
      <c r="A8" s="30">
        <v>42398.188000000002</v>
      </c>
      <c r="B8" s="30">
        <v>0</v>
      </c>
      <c r="C8" s="30">
        <v>0</v>
      </c>
      <c r="D8" s="30">
        <v>0</v>
      </c>
      <c r="E8" s="30">
        <v>0</v>
      </c>
      <c r="F8" s="30">
        <v>3307.989010245095</v>
      </c>
      <c r="G8" s="30">
        <v>45706.177010245097</v>
      </c>
      <c r="H8" s="36" t="s">
        <v>11</v>
      </c>
      <c r="I8" s="30">
        <v>0</v>
      </c>
      <c r="J8" s="30">
        <v>0</v>
      </c>
      <c r="K8" s="30">
        <v>78.939958132182269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292.35237390602879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0</v>
      </c>
      <c r="AP8" s="30">
        <v>0</v>
      </c>
      <c r="AQ8" s="30">
        <v>0</v>
      </c>
      <c r="AR8" s="30">
        <v>0</v>
      </c>
      <c r="AS8" s="30">
        <v>371.29233203821104</v>
      </c>
      <c r="AT8" s="30">
        <v>34295.211825705665</v>
      </c>
      <c r="AU8" s="30">
        <v>0</v>
      </c>
      <c r="AV8" s="30">
        <v>0</v>
      </c>
      <c r="AW8" s="30">
        <v>0</v>
      </c>
      <c r="AX8" s="30">
        <v>11039.672852501222</v>
      </c>
      <c r="AY8" s="32">
        <v>45334.884678206887</v>
      </c>
      <c r="AZ8" s="30">
        <v>45706.177010245097</v>
      </c>
      <c r="BA8" s="33" t="s">
        <v>58</v>
      </c>
      <c r="BB8" s="34"/>
    </row>
    <row r="9" spans="1:54" s="35" customFormat="1" x14ac:dyDescent="0.2">
      <c r="A9" s="30">
        <v>1348462.1090381015</v>
      </c>
      <c r="B9" s="30">
        <v>10896.583497171821</v>
      </c>
      <c r="C9" s="30">
        <v>775.33195615449927</v>
      </c>
      <c r="D9" s="30">
        <v>5.2376121213298568</v>
      </c>
      <c r="E9" s="30">
        <v>1416.2990911587642</v>
      </c>
      <c r="F9" s="30">
        <v>167382.05629903689</v>
      </c>
      <c r="G9" s="30">
        <v>1528937.6174937447</v>
      </c>
      <c r="H9" s="36" t="s">
        <v>12</v>
      </c>
      <c r="I9" s="30">
        <v>0</v>
      </c>
      <c r="J9" s="30">
        <v>0</v>
      </c>
      <c r="K9" s="30">
        <v>0</v>
      </c>
      <c r="L9" s="30">
        <v>16378.259747150712</v>
      </c>
      <c r="M9" s="30">
        <v>0</v>
      </c>
      <c r="N9" s="30">
        <v>0</v>
      </c>
      <c r="O9" s="30">
        <v>0</v>
      </c>
      <c r="P9" s="30">
        <v>993424.12191431131</v>
      </c>
      <c r="Q9" s="30">
        <v>125996.78928232231</v>
      </c>
      <c r="R9" s="30">
        <v>8032.423200501722</v>
      </c>
      <c r="S9" s="30">
        <v>0</v>
      </c>
      <c r="T9" s="30">
        <v>18885.792287650929</v>
      </c>
      <c r="U9" s="30">
        <v>0</v>
      </c>
      <c r="V9" s="30">
        <v>0</v>
      </c>
      <c r="W9" s="30">
        <v>6259.3892563906693</v>
      </c>
      <c r="X9" s="30">
        <v>0</v>
      </c>
      <c r="Y9" s="30">
        <v>0</v>
      </c>
      <c r="Z9" s="30">
        <v>365.55519372697427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3661.734537167772</v>
      </c>
      <c r="AP9" s="30">
        <v>0</v>
      </c>
      <c r="AQ9" s="30">
        <v>12245.386168003126</v>
      </c>
      <c r="AR9" s="30">
        <v>0</v>
      </c>
      <c r="AS9" s="30">
        <v>1185249.4515872255</v>
      </c>
      <c r="AT9" s="30">
        <v>186022.06137832152</v>
      </c>
      <c r="AU9" s="30">
        <v>0</v>
      </c>
      <c r="AV9" s="30">
        <v>50970.190708594273</v>
      </c>
      <c r="AW9" s="30">
        <v>59419.451210306259</v>
      </c>
      <c r="AX9" s="30">
        <v>47276.462609297683</v>
      </c>
      <c r="AY9" s="32">
        <v>343688.16590651975</v>
      </c>
      <c r="AZ9" s="30">
        <v>1528937.6174937452</v>
      </c>
      <c r="BA9" s="33" t="s">
        <v>59</v>
      </c>
      <c r="BB9" s="34"/>
    </row>
    <row r="10" spans="1:54" s="35" customFormat="1" x14ac:dyDescent="0.2">
      <c r="A10" s="30">
        <v>267957.68831896223</v>
      </c>
      <c r="B10" s="30">
        <v>2383.2636191738966</v>
      </c>
      <c r="C10" s="30">
        <v>258.08913709253255</v>
      </c>
      <c r="D10" s="30">
        <v>80.815696345232894</v>
      </c>
      <c r="E10" s="30">
        <v>505.89876201640209</v>
      </c>
      <c r="F10" s="30">
        <v>72130.732817909695</v>
      </c>
      <c r="G10" s="30">
        <v>343316.48835150001</v>
      </c>
      <c r="H10" s="36" t="s">
        <v>13</v>
      </c>
      <c r="I10" s="30">
        <v>9549.4984453312863</v>
      </c>
      <c r="J10" s="30">
        <v>7993.618467105729</v>
      </c>
      <c r="K10" s="30">
        <v>0</v>
      </c>
      <c r="L10" s="30">
        <v>613.29566840891846</v>
      </c>
      <c r="M10" s="30">
        <v>8824.806397933351</v>
      </c>
      <c r="N10" s="30">
        <v>831.80283499930226</v>
      </c>
      <c r="O10" s="30">
        <v>6051.5554916399105</v>
      </c>
      <c r="P10" s="30">
        <v>388.17592615037717</v>
      </c>
      <c r="Q10" s="30">
        <v>0</v>
      </c>
      <c r="R10" s="30">
        <v>0</v>
      </c>
      <c r="S10" s="30">
        <v>5075.6997463183798</v>
      </c>
      <c r="T10" s="30">
        <v>0</v>
      </c>
      <c r="U10" s="30">
        <v>0</v>
      </c>
      <c r="V10" s="30">
        <v>0</v>
      </c>
      <c r="W10" s="30">
        <v>5290.3880329758404</v>
      </c>
      <c r="X10" s="30">
        <v>151278.78532087445</v>
      </c>
      <c r="Y10" s="30">
        <v>6593.3573800752638</v>
      </c>
      <c r="Z10" s="30">
        <v>21937.300146074369</v>
      </c>
      <c r="AA10" s="30">
        <v>0</v>
      </c>
      <c r="AB10" s="30">
        <v>0</v>
      </c>
      <c r="AC10" s="30">
        <v>1261.7610969495211</v>
      </c>
      <c r="AD10" s="30">
        <v>0</v>
      </c>
      <c r="AE10" s="30">
        <v>0</v>
      </c>
      <c r="AF10" s="30">
        <v>0</v>
      </c>
      <c r="AG10" s="30">
        <v>46529.148915784943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4774.6503898411547</v>
      </c>
      <c r="AP10" s="30">
        <v>0</v>
      </c>
      <c r="AQ10" s="30">
        <v>2772.1667586280864</v>
      </c>
      <c r="AR10" s="30">
        <v>0</v>
      </c>
      <c r="AS10" s="30">
        <v>279766.01101909089</v>
      </c>
      <c r="AT10" s="30">
        <v>23305.879034612288</v>
      </c>
      <c r="AU10" s="30">
        <v>0</v>
      </c>
      <c r="AV10" s="30">
        <v>11582.486146742653</v>
      </c>
      <c r="AW10" s="30">
        <v>0</v>
      </c>
      <c r="AX10" s="30">
        <v>28662.112151054211</v>
      </c>
      <c r="AY10" s="32">
        <v>63550.477332409151</v>
      </c>
      <c r="AZ10" s="30">
        <v>343316.48835150001</v>
      </c>
      <c r="BA10" s="33" t="s">
        <v>60</v>
      </c>
      <c r="BB10" s="34"/>
    </row>
    <row r="11" spans="1:54" s="35" customFormat="1" x14ac:dyDescent="0.2">
      <c r="A11" s="30">
        <v>1791806</v>
      </c>
      <c r="B11" s="30">
        <v>0</v>
      </c>
      <c r="C11" s="30">
        <v>0</v>
      </c>
      <c r="D11" s="30">
        <v>24229.401095064713</v>
      </c>
      <c r="E11" s="30">
        <v>451657.93148167897</v>
      </c>
      <c r="F11" s="30">
        <v>0</v>
      </c>
      <c r="G11" s="30">
        <v>2267693.3325767438</v>
      </c>
      <c r="H11" s="36" t="s">
        <v>14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126401.46882946296</v>
      </c>
      <c r="O11" s="30">
        <v>0</v>
      </c>
      <c r="P11" s="30">
        <v>0</v>
      </c>
      <c r="Q11" s="30">
        <v>0</v>
      </c>
      <c r="R11" s="30">
        <v>0</v>
      </c>
      <c r="S11" s="30">
        <v>13073.948211300185</v>
      </c>
      <c r="T11" s="30">
        <v>15360.970401772638</v>
      </c>
      <c r="U11" s="30">
        <v>2846.9570068803637</v>
      </c>
      <c r="V11" s="30">
        <v>0</v>
      </c>
      <c r="W11" s="30">
        <v>845.8388349781211</v>
      </c>
      <c r="X11" s="30">
        <v>0</v>
      </c>
      <c r="Y11" s="30">
        <v>0</v>
      </c>
      <c r="Z11" s="30">
        <v>433.66368788948051</v>
      </c>
      <c r="AA11" s="30">
        <v>548656.91984115739</v>
      </c>
      <c r="AB11" s="30">
        <v>19265.974874489639</v>
      </c>
      <c r="AC11" s="30">
        <v>0</v>
      </c>
      <c r="AD11" s="30">
        <v>0</v>
      </c>
      <c r="AE11" s="30">
        <v>0</v>
      </c>
      <c r="AF11" s="30">
        <v>44851.436504462348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771737.17819239316</v>
      </c>
      <c r="AT11" s="30">
        <v>0</v>
      </c>
      <c r="AU11" s="30">
        <v>0</v>
      </c>
      <c r="AV11" s="30">
        <v>239053.75201466918</v>
      </c>
      <c r="AW11" s="30">
        <v>32936.277464163133</v>
      </c>
      <c r="AX11" s="30">
        <v>1223966.1249055183</v>
      </c>
      <c r="AY11" s="32">
        <v>1495956.1543843506</v>
      </c>
      <c r="AZ11" s="30">
        <v>2267693.3325767438</v>
      </c>
      <c r="BA11" s="33" t="s">
        <v>61</v>
      </c>
      <c r="BB11" s="34"/>
    </row>
    <row r="12" spans="1:54" s="35" customFormat="1" x14ac:dyDescent="0.2">
      <c r="A12" s="30">
        <v>1259766.4637740685</v>
      </c>
      <c r="B12" s="30">
        <v>2600.1761149358613</v>
      </c>
      <c r="C12" s="30">
        <v>24.791191442870101</v>
      </c>
      <c r="D12" s="30">
        <v>11351.217627450176</v>
      </c>
      <c r="E12" s="30">
        <v>25050.95374331034</v>
      </c>
      <c r="F12" s="30">
        <v>50072.011934719711</v>
      </c>
      <c r="G12" s="30">
        <v>1348865.6143859276</v>
      </c>
      <c r="H12" s="36" t="s">
        <v>15</v>
      </c>
      <c r="I12" s="30">
        <v>0</v>
      </c>
      <c r="J12" s="30">
        <v>0</v>
      </c>
      <c r="K12" s="30">
        <v>0</v>
      </c>
      <c r="L12" s="30">
        <v>449.63157284922437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691.93595378028226</v>
      </c>
      <c r="AA12" s="30">
        <v>0</v>
      </c>
      <c r="AB12" s="30">
        <v>47307.692201443497</v>
      </c>
      <c r="AC12" s="30">
        <v>246772.60775730279</v>
      </c>
      <c r="AD12" s="30">
        <v>0</v>
      </c>
      <c r="AE12" s="30">
        <v>80440.190166458822</v>
      </c>
      <c r="AF12" s="30">
        <v>0</v>
      </c>
      <c r="AG12" s="30">
        <v>38474.892553363512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414136.95020519814</v>
      </c>
      <c r="AT12" s="30">
        <v>0</v>
      </c>
      <c r="AU12" s="30">
        <v>0</v>
      </c>
      <c r="AV12" s="30">
        <v>0</v>
      </c>
      <c r="AW12" s="30">
        <v>86374.256863731513</v>
      </c>
      <c r="AX12" s="30">
        <v>848354.40731699788</v>
      </c>
      <c r="AY12" s="32">
        <v>934728.66418072942</v>
      </c>
      <c r="AZ12" s="30">
        <v>1348865.6143859276</v>
      </c>
      <c r="BA12" s="33">
        <v>7</v>
      </c>
      <c r="BB12" s="34"/>
    </row>
    <row r="13" spans="1:54" s="35" customFormat="1" x14ac:dyDescent="0.2">
      <c r="A13" s="30">
        <v>1564334.2141280742</v>
      </c>
      <c r="B13" s="30">
        <v>45481.377292289239</v>
      </c>
      <c r="C13" s="30">
        <v>5008.6181199888179</v>
      </c>
      <c r="D13" s="30">
        <v>8510.4274450558387</v>
      </c>
      <c r="E13" s="30">
        <v>20053.281716941477</v>
      </c>
      <c r="F13" s="30">
        <v>260465.09676881568</v>
      </c>
      <c r="G13" s="30">
        <v>1903853.0154711653</v>
      </c>
      <c r="H13" s="36" t="s">
        <v>16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26611.735500202703</v>
      </c>
      <c r="Q13" s="30">
        <v>0</v>
      </c>
      <c r="R13" s="30">
        <v>4743.3827916622995</v>
      </c>
      <c r="S13" s="30">
        <v>0</v>
      </c>
      <c r="T13" s="30">
        <v>10292.603239476548</v>
      </c>
      <c r="U13" s="30">
        <v>0</v>
      </c>
      <c r="V13" s="30">
        <v>0</v>
      </c>
      <c r="W13" s="30">
        <v>38420.539720681096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47591.619937479583</v>
      </c>
      <c r="AO13" s="30">
        <v>181875.97818266458</v>
      </c>
      <c r="AP13" s="30">
        <v>0</v>
      </c>
      <c r="AQ13" s="30">
        <v>7959.3033547816531</v>
      </c>
      <c r="AR13" s="30">
        <v>0</v>
      </c>
      <c r="AS13" s="30">
        <v>317495.16272694845</v>
      </c>
      <c r="AT13" s="30">
        <v>1561498.8525621386</v>
      </c>
      <c r="AU13" s="30">
        <v>0</v>
      </c>
      <c r="AV13" s="30">
        <v>0</v>
      </c>
      <c r="AW13" s="30">
        <v>21275.247902850086</v>
      </c>
      <c r="AX13" s="30">
        <v>3583.7708875921317</v>
      </c>
      <c r="AY13" s="32">
        <v>1586357.8713525808</v>
      </c>
      <c r="AZ13" s="30">
        <v>1903853.0340795293</v>
      </c>
      <c r="BA13" s="37">
        <v>8</v>
      </c>
      <c r="BB13" s="34"/>
    </row>
    <row r="14" spans="1:54" s="35" customFormat="1" x14ac:dyDescent="0.2">
      <c r="A14" s="30">
        <v>471650.21061034728</v>
      </c>
      <c r="B14" s="30">
        <v>68046.765713749293</v>
      </c>
      <c r="C14" s="30">
        <v>6007.0504805230321</v>
      </c>
      <c r="D14" s="30">
        <v>11256.278603226734</v>
      </c>
      <c r="E14" s="30">
        <v>499.69454175011606</v>
      </c>
      <c r="F14" s="30">
        <v>88549.010194766655</v>
      </c>
      <c r="G14" s="30">
        <v>646009.01014436316</v>
      </c>
      <c r="H14" s="36" t="s">
        <v>17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42188.737630001022</v>
      </c>
      <c r="R14" s="30">
        <v>7653.3724864612077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11552.946380869202</v>
      </c>
      <c r="AO14" s="30">
        <v>25466.157921965281</v>
      </c>
      <c r="AP14" s="30">
        <v>0</v>
      </c>
      <c r="AQ14" s="30">
        <v>6383.4639680906048</v>
      </c>
      <c r="AR14" s="30">
        <v>0</v>
      </c>
      <c r="AS14" s="30">
        <v>93244.678387387321</v>
      </c>
      <c r="AT14" s="30">
        <v>532229.24399250187</v>
      </c>
      <c r="AU14" s="30">
        <v>0</v>
      </c>
      <c r="AV14" s="30">
        <v>0</v>
      </c>
      <c r="AW14" s="30">
        <v>0</v>
      </c>
      <c r="AX14" s="30">
        <v>20535.081049678956</v>
      </c>
      <c r="AY14" s="32">
        <v>552764.32504218083</v>
      </c>
      <c r="AZ14" s="30">
        <v>646009.00342956814</v>
      </c>
      <c r="BA14" s="37">
        <v>9</v>
      </c>
      <c r="BB14" s="34"/>
    </row>
    <row r="15" spans="1:54" s="35" customFormat="1" x14ac:dyDescent="0.2">
      <c r="A15" s="30">
        <v>1488124.7922926289</v>
      </c>
      <c r="B15" s="30">
        <v>334171.94974099362</v>
      </c>
      <c r="C15" s="30">
        <v>19836.928250789249</v>
      </c>
      <c r="D15" s="30">
        <v>26875.506121638486</v>
      </c>
      <c r="E15" s="30">
        <v>2609.794534500119</v>
      </c>
      <c r="F15" s="30">
        <v>235574.43483880933</v>
      </c>
      <c r="G15" s="30">
        <v>2107193.4057793599</v>
      </c>
      <c r="H15" s="36" t="s">
        <v>18</v>
      </c>
      <c r="I15" s="30">
        <v>0</v>
      </c>
      <c r="J15" s="30">
        <v>0</v>
      </c>
      <c r="K15" s="30">
        <v>0</v>
      </c>
      <c r="L15" s="30">
        <v>5758.9235225783523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425837.56463647488</v>
      </c>
      <c r="S15" s="30">
        <v>0</v>
      </c>
      <c r="T15" s="30">
        <v>75953.927712145989</v>
      </c>
      <c r="U15" s="30">
        <v>2156.1258768384355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27854.220681180781</v>
      </c>
      <c r="AO15" s="30">
        <v>96779.727744960313</v>
      </c>
      <c r="AP15" s="30">
        <v>0</v>
      </c>
      <c r="AQ15" s="30">
        <v>15734.164502610371</v>
      </c>
      <c r="AR15" s="30">
        <v>0</v>
      </c>
      <c r="AS15" s="30">
        <v>650074.65467678907</v>
      </c>
      <c r="AT15" s="30">
        <v>1236421.3578056106</v>
      </c>
      <c r="AU15" s="30">
        <v>0</v>
      </c>
      <c r="AV15" s="30">
        <v>0</v>
      </c>
      <c r="AW15" s="30">
        <v>14338.672870874962</v>
      </c>
      <c r="AX15" s="30">
        <v>206358.72441330628</v>
      </c>
      <c r="AY15" s="32">
        <v>1457118.7550897917</v>
      </c>
      <c r="AZ15" s="30">
        <v>2107193.4097665809</v>
      </c>
      <c r="BA15" s="37">
        <v>10</v>
      </c>
      <c r="BB15" s="34"/>
    </row>
    <row r="16" spans="1:54" s="35" customFormat="1" x14ac:dyDescent="0.2">
      <c r="A16" s="30">
        <v>506158.27735117177</v>
      </c>
      <c r="B16" s="30">
        <v>64580.217315149413</v>
      </c>
      <c r="C16" s="30">
        <v>9806.2301223701925</v>
      </c>
      <c r="D16" s="30">
        <v>17888.859324518857</v>
      </c>
      <c r="E16" s="30">
        <v>2039.5936492894252</v>
      </c>
      <c r="F16" s="30">
        <v>111320.10366188781</v>
      </c>
      <c r="G16" s="30">
        <v>711793.28142438747</v>
      </c>
      <c r="H16" s="36" t="s">
        <v>19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18643.217030373813</v>
      </c>
      <c r="R16" s="30">
        <v>5745.5820680844499</v>
      </c>
      <c r="S16" s="30">
        <v>11089.615364546362</v>
      </c>
      <c r="T16" s="30">
        <v>23177.539022080142</v>
      </c>
      <c r="U16" s="30">
        <v>57907.375062252358</v>
      </c>
      <c r="V16" s="30">
        <v>8.4448956728403601</v>
      </c>
      <c r="W16" s="30">
        <v>0</v>
      </c>
      <c r="X16" s="30">
        <v>0</v>
      </c>
      <c r="Y16" s="30">
        <v>0</v>
      </c>
      <c r="Z16" s="30">
        <v>122.51626766069801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3415.4036002245716</v>
      </c>
      <c r="AO16" s="30">
        <v>8165.3618474462701</v>
      </c>
      <c r="AP16" s="30">
        <v>0</v>
      </c>
      <c r="AQ16" s="30">
        <v>6395.9395741474882</v>
      </c>
      <c r="AR16" s="30">
        <v>0</v>
      </c>
      <c r="AS16" s="30">
        <v>134670.99473248899</v>
      </c>
      <c r="AT16" s="30">
        <v>454050.57169764029</v>
      </c>
      <c r="AU16" s="30">
        <v>0</v>
      </c>
      <c r="AV16" s="30">
        <v>0</v>
      </c>
      <c r="AW16" s="30">
        <v>24638.456759160003</v>
      </c>
      <c r="AX16" s="30">
        <v>98433.255203115215</v>
      </c>
      <c r="AY16" s="32">
        <v>577122.28365991544</v>
      </c>
      <c r="AZ16" s="30">
        <v>711793.27839240455</v>
      </c>
      <c r="BA16" s="37">
        <v>11</v>
      </c>
      <c r="BB16" s="34"/>
    </row>
    <row r="17" spans="1:54" s="35" customFormat="1" x14ac:dyDescent="0.2">
      <c r="A17" s="30">
        <v>1692858.9589119616</v>
      </c>
      <c r="B17" s="30">
        <v>194144.04118995904</v>
      </c>
      <c r="C17" s="30">
        <v>13318.75582996228</v>
      </c>
      <c r="D17" s="30">
        <v>17413.214385596351</v>
      </c>
      <c r="E17" s="30">
        <v>2254.55925521783</v>
      </c>
      <c r="F17" s="30">
        <v>325531.09645387012</v>
      </c>
      <c r="G17" s="30">
        <v>2245520.6260265671</v>
      </c>
      <c r="H17" s="36" t="s">
        <v>20</v>
      </c>
      <c r="I17" s="30">
        <v>0</v>
      </c>
      <c r="J17" s="30">
        <v>0</v>
      </c>
      <c r="K17" s="30">
        <v>0</v>
      </c>
      <c r="L17" s="30">
        <v>122634.39143929549</v>
      </c>
      <c r="M17" s="30">
        <v>729.46555911867733</v>
      </c>
      <c r="N17" s="30">
        <v>0</v>
      </c>
      <c r="O17" s="30">
        <v>0</v>
      </c>
      <c r="P17" s="30">
        <v>4710.8778244566902</v>
      </c>
      <c r="Q17" s="30">
        <v>5312.0599441303093</v>
      </c>
      <c r="R17" s="30">
        <v>5607.2408622539961</v>
      </c>
      <c r="S17" s="30">
        <v>4920.518401292109</v>
      </c>
      <c r="T17" s="30">
        <v>139452.18661026895</v>
      </c>
      <c r="U17" s="30">
        <v>28954.624569602252</v>
      </c>
      <c r="V17" s="30">
        <v>0</v>
      </c>
      <c r="W17" s="30">
        <v>0</v>
      </c>
      <c r="X17" s="30">
        <v>0</v>
      </c>
      <c r="Y17" s="30">
        <v>0</v>
      </c>
      <c r="Z17" s="30">
        <v>4260.5717523835356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6549.5598456375865</v>
      </c>
      <c r="AO17" s="30">
        <v>12669.125368198085</v>
      </c>
      <c r="AP17" s="30">
        <v>0</v>
      </c>
      <c r="AQ17" s="30">
        <v>8763.4058963357875</v>
      </c>
      <c r="AR17" s="30">
        <v>0</v>
      </c>
      <c r="AS17" s="30">
        <v>344564.02807297348</v>
      </c>
      <c r="AT17" s="30">
        <v>480986.38673953002</v>
      </c>
      <c r="AU17" s="30">
        <v>0</v>
      </c>
      <c r="AV17" s="30">
        <v>0</v>
      </c>
      <c r="AW17" s="30">
        <v>78924.239000000001</v>
      </c>
      <c r="AX17" s="30">
        <v>1341045.9718004374</v>
      </c>
      <c r="AY17" s="32">
        <v>1900956.5975399674</v>
      </c>
      <c r="AZ17" s="30">
        <v>2245520.6256129411</v>
      </c>
      <c r="BA17" s="37">
        <v>12</v>
      </c>
      <c r="BB17" s="34"/>
    </row>
    <row r="18" spans="1:54" s="35" customFormat="1" x14ac:dyDescent="0.2">
      <c r="A18" s="30">
        <v>942060.86062799371</v>
      </c>
      <c r="B18" s="30">
        <v>57134.727256263424</v>
      </c>
      <c r="C18" s="30">
        <v>6059.4629820015207</v>
      </c>
      <c r="D18" s="30">
        <v>19598.8138299239</v>
      </c>
      <c r="E18" s="30">
        <v>65690.617938052659</v>
      </c>
      <c r="F18" s="30">
        <v>141110.42661121077</v>
      </c>
      <c r="G18" s="30">
        <v>1231654.9092454461</v>
      </c>
      <c r="H18" s="36" t="s">
        <v>21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47077.114282855997</v>
      </c>
      <c r="V18" s="30">
        <v>7.7462214285047208</v>
      </c>
      <c r="W18" s="30">
        <v>544.29975516169293</v>
      </c>
      <c r="X18" s="30">
        <v>0</v>
      </c>
      <c r="Y18" s="30">
        <v>0</v>
      </c>
      <c r="Z18" s="30">
        <v>502.36870804424092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2288.9159875892224</v>
      </c>
      <c r="AL18" s="30">
        <v>0</v>
      </c>
      <c r="AM18" s="30">
        <v>0</v>
      </c>
      <c r="AN18" s="30">
        <v>113747.88334329655</v>
      </c>
      <c r="AO18" s="30">
        <v>453877.84529353544</v>
      </c>
      <c r="AP18" s="30">
        <v>0</v>
      </c>
      <c r="AQ18" s="30">
        <v>4795.6963831385865</v>
      </c>
      <c r="AR18" s="30">
        <v>0</v>
      </c>
      <c r="AS18" s="30">
        <v>622841.86997505021</v>
      </c>
      <c r="AT18" s="30">
        <v>568178.15154736384</v>
      </c>
      <c r="AU18" s="30">
        <v>0</v>
      </c>
      <c r="AV18" s="30">
        <v>0</v>
      </c>
      <c r="AW18" s="30">
        <v>8663.0708349543347</v>
      </c>
      <c r="AX18" s="30">
        <v>31971.784891313742</v>
      </c>
      <c r="AY18" s="32">
        <v>608813.00727363199</v>
      </c>
      <c r="AZ18" s="30">
        <v>1231654.8772486821</v>
      </c>
      <c r="BA18" s="37">
        <v>13</v>
      </c>
      <c r="BB18" s="34"/>
    </row>
    <row r="19" spans="1:54" s="35" customFormat="1" x14ac:dyDescent="0.2">
      <c r="A19" s="30">
        <v>61537.039393637773</v>
      </c>
      <c r="B19" s="30">
        <v>9814.0078063044075</v>
      </c>
      <c r="C19" s="30">
        <v>474.68460498069567</v>
      </c>
      <c r="D19" s="30">
        <v>2763.2356750102713</v>
      </c>
      <c r="E19" s="30">
        <v>9448.3227768698398</v>
      </c>
      <c r="F19" s="30">
        <v>15383.321967727234</v>
      </c>
      <c r="G19" s="30">
        <v>99420.612224530225</v>
      </c>
      <c r="H19" s="36" t="s">
        <v>22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5733.1910623679469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5733.1910623679469</v>
      </c>
      <c r="AT19" s="30">
        <v>89459.368609635916</v>
      </c>
      <c r="AU19" s="30">
        <v>0</v>
      </c>
      <c r="AV19" s="30">
        <v>0</v>
      </c>
      <c r="AW19" s="30">
        <v>0</v>
      </c>
      <c r="AX19" s="30">
        <v>4228.0525525263547</v>
      </c>
      <c r="AY19" s="32">
        <v>93687.421162162267</v>
      </c>
      <c r="AZ19" s="30">
        <v>99420.612224530225</v>
      </c>
      <c r="BA19" s="37">
        <v>14</v>
      </c>
      <c r="BB19" s="34"/>
    </row>
    <row r="20" spans="1:54" s="35" customFormat="1" x14ac:dyDescent="0.2">
      <c r="A20" s="30">
        <v>974729.93161489302</v>
      </c>
      <c r="B20" s="30">
        <v>511109.43503300747</v>
      </c>
      <c r="C20" s="30">
        <v>19846.821594720928</v>
      </c>
      <c r="D20" s="30">
        <v>18909.268088351702</v>
      </c>
      <c r="E20" s="30">
        <v>10805.865362229204</v>
      </c>
      <c r="F20" s="30">
        <v>255132.54525187111</v>
      </c>
      <c r="G20" s="30">
        <v>1790533.8669450735</v>
      </c>
      <c r="H20" s="36" t="s">
        <v>23</v>
      </c>
      <c r="I20" s="30">
        <v>0</v>
      </c>
      <c r="J20" s="30">
        <v>0</v>
      </c>
      <c r="K20" s="30">
        <v>0</v>
      </c>
      <c r="L20" s="30">
        <v>0</v>
      </c>
      <c r="M20" s="30">
        <v>863.74068320329934</v>
      </c>
      <c r="N20" s="30">
        <v>15052.200953798678</v>
      </c>
      <c r="O20" s="30">
        <v>8362.5081053589347</v>
      </c>
      <c r="P20" s="30">
        <v>1497.6388030817504</v>
      </c>
      <c r="Q20" s="30">
        <v>402.48778827036728</v>
      </c>
      <c r="R20" s="30">
        <v>41146.130757658684</v>
      </c>
      <c r="S20" s="30">
        <v>17733.809498092938</v>
      </c>
      <c r="T20" s="30">
        <v>18223.856725012942</v>
      </c>
      <c r="U20" s="30">
        <v>6517.3498556620507</v>
      </c>
      <c r="V20" s="30">
        <v>286.70837309518271</v>
      </c>
      <c r="W20" s="30">
        <v>376944.76122227107</v>
      </c>
      <c r="X20" s="30">
        <v>8386.2556111958729</v>
      </c>
      <c r="Y20" s="30">
        <v>11958.769886650369</v>
      </c>
      <c r="Z20" s="30">
        <v>10017.703499937616</v>
      </c>
      <c r="AA20" s="30">
        <v>381.4897162351117</v>
      </c>
      <c r="AB20" s="30">
        <v>1477.9030618095817</v>
      </c>
      <c r="AC20" s="30">
        <v>116.47664085497635</v>
      </c>
      <c r="AD20" s="30">
        <v>2626.4096697381456</v>
      </c>
      <c r="AE20" s="30">
        <v>4292.3778913505212</v>
      </c>
      <c r="AF20" s="30">
        <v>3308.6761163442493</v>
      </c>
      <c r="AG20" s="30">
        <v>4894.0946370685306</v>
      </c>
      <c r="AH20" s="30">
        <v>25424.250373562663</v>
      </c>
      <c r="AI20" s="30">
        <v>23304.481419198088</v>
      </c>
      <c r="AJ20" s="30">
        <v>4912.1746796378993</v>
      </c>
      <c r="AK20" s="30">
        <v>4983.1794002797642</v>
      </c>
      <c r="AL20" s="30">
        <v>8385.8074651836214</v>
      </c>
      <c r="AM20" s="30">
        <v>0</v>
      </c>
      <c r="AN20" s="30">
        <v>43862.906929134522</v>
      </c>
      <c r="AO20" s="30">
        <v>9040.6806461663709</v>
      </c>
      <c r="AP20" s="30">
        <v>0</v>
      </c>
      <c r="AQ20" s="30">
        <v>69707.202554329633</v>
      </c>
      <c r="AR20" s="30">
        <v>0</v>
      </c>
      <c r="AS20" s="30">
        <v>724112.03296418348</v>
      </c>
      <c r="AT20" s="30">
        <v>820477.40141909104</v>
      </c>
      <c r="AU20" s="30">
        <v>0</v>
      </c>
      <c r="AV20" s="30">
        <v>0</v>
      </c>
      <c r="AW20" s="30">
        <v>12183</v>
      </c>
      <c r="AX20" s="30">
        <v>233761.43256179884</v>
      </c>
      <c r="AY20" s="32">
        <v>1066421.83398089</v>
      </c>
      <c r="AZ20" s="30">
        <v>1790533.8669450735</v>
      </c>
      <c r="BA20" s="37">
        <v>15</v>
      </c>
      <c r="BB20" s="34"/>
    </row>
    <row r="21" spans="1:54" s="35" customFormat="1" x14ac:dyDescent="0.2">
      <c r="A21" s="30">
        <v>737987.65243663627</v>
      </c>
      <c r="B21" s="30">
        <v>19049.26091382754</v>
      </c>
      <c r="C21" s="30">
        <v>824.44186149061284</v>
      </c>
      <c r="D21" s="30">
        <v>10146.625102008387</v>
      </c>
      <c r="E21" s="30">
        <v>3326.8103967078141</v>
      </c>
      <c r="F21" s="30">
        <v>121771.32393055155</v>
      </c>
      <c r="G21" s="30">
        <v>893106.11464122217</v>
      </c>
      <c r="H21" s="36" t="s">
        <v>24</v>
      </c>
      <c r="I21" s="30">
        <v>4876.8833302968915</v>
      </c>
      <c r="J21" s="30">
        <v>0</v>
      </c>
      <c r="K21" s="30">
        <v>0</v>
      </c>
      <c r="L21" s="30">
        <v>310.04495126357085</v>
      </c>
      <c r="M21" s="30">
        <v>587.76285924638148</v>
      </c>
      <c r="N21" s="30">
        <v>0</v>
      </c>
      <c r="O21" s="30">
        <v>32266.247853734531</v>
      </c>
      <c r="P21" s="30">
        <v>0</v>
      </c>
      <c r="Q21" s="30">
        <v>806.48547177250828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265539.10755217157</v>
      </c>
      <c r="Y21" s="30">
        <v>0</v>
      </c>
      <c r="Z21" s="30">
        <v>0</v>
      </c>
      <c r="AA21" s="30">
        <v>0</v>
      </c>
      <c r="AB21" s="30">
        <v>227.99048565302488</v>
      </c>
      <c r="AC21" s="30">
        <v>103.3194392877255</v>
      </c>
      <c r="AD21" s="30">
        <v>5156.5393968915123</v>
      </c>
      <c r="AE21" s="30">
        <v>215.26819267618174</v>
      </c>
      <c r="AF21" s="30">
        <v>6744.8313997827036</v>
      </c>
      <c r="AG21" s="30">
        <v>96226.5196778393</v>
      </c>
      <c r="AH21" s="30">
        <v>0</v>
      </c>
      <c r="AI21" s="30">
        <v>8361.503502167332</v>
      </c>
      <c r="AJ21" s="30">
        <v>487.92048661373025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8245.2604628369736</v>
      </c>
      <c r="AR21" s="30">
        <v>0</v>
      </c>
      <c r="AS21" s="30">
        <v>430155.68506223394</v>
      </c>
      <c r="AT21" s="30">
        <v>269827.78356495657</v>
      </c>
      <c r="AU21" s="30">
        <v>0</v>
      </c>
      <c r="AV21" s="30">
        <v>25196.2951768042</v>
      </c>
      <c r="AW21" s="30">
        <v>30789.464672739443</v>
      </c>
      <c r="AX21" s="30">
        <v>137136.88616448804</v>
      </c>
      <c r="AY21" s="32">
        <v>462950.42957898823</v>
      </c>
      <c r="AZ21" s="30">
        <v>893106.11464122217</v>
      </c>
      <c r="BA21" s="37">
        <v>16</v>
      </c>
      <c r="BB21" s="34"/>
    </row>
    <row r="22" spans="1:54" s="35" customFormat="1" x14ac:dyDescent="0.2">
      <c r="A22" s="30">
        <v>332830.26671181154</v>
      </c>
      <c r="B22" s="30">
        <v>200963.86776242603</v>
      </c>
      <c r="C22" s="30">
        <v>13900.947244907329</v>
      </c>
      <c r="D22" s="30">
        <v>5925.3369601607001</v>
      </c>
      <c r="E22" s="30">
        <v>3569.7314258474444</v>
      </c>
      <c r="F22" s="30">
        <v>109647.42431940457</v>
      </c>
      <c r="G22" s="30">
        <v>666837.57442455762</v>
      </c>
      <c r="H22" s="36" t="s">
        <v>25</v>
      </c>
      <c r="I22" s="30">
        <v>100.08999586558363</v>
      </c>
      <c r="J22" s="30">
        <v>552.57998189917555</v>
      </c>
      <c r="K22" s="30">
        <v>0</v>
      </c>
      <c r="L22" s="30">
        <v>128.9674373340095</v>
      </c>
      <c r="M22" s="30">
        <v>0</v>
      </c>
      <c r="N22" s="30">
        <v>817.47011626179824</v>
      </c>
      <c r="O22" s="30">
        <v>12944.964667308823</v>
      </c>
      <c r="P22" s="30">
        <v>4654.3918818565971</v>
      </c>
      <c r="Q22" s="30">
        <v>3825.573530418108</v>
      </c>
      <c r="R22" s="30">
        <v>21027.053280662698</v>
      </c>
      <c r="S22" s="30">
        <v>1241.706002653063</v>
      </c>
      <c r="T22" s="30">
        <v>21317.060195274425</v>
      </c>
      <c r="U22" s="30">
        <v>8161.867582902616</v>
      </c>
      <c r="V22" s="30">
        <v>3522.7552462031244</v>
      </c>
      <c r="W22" s="30">
        <v>4193.3530690920761</v>
      </c>
      <c r="X22" s="30">
        <v>1946.4687327296328</v>
      </c>
      <c r="Y22" s="30">
        <v>110892.50338039243</v>
      </c>
      <c r="Z22" s="30">
        <v>18607.6087150452</v>
      </c>
      <c r="AA22" s="30">
        <v>652.0408572621418</v>
      </c>
      <c r="AB22" s="30">
        <v>11587.5289936356</v>
      </c>
      <c r="AC22" s="30">
        <v>0</v>
      </c>
      <c r="AD22" s="30">
        <v>2387.3005572183188</v>
      </c>
      <c r="AE22" s="30">
        <v>1273.3494891236271</v>
      </c>
      <c r="AF22" s="30">
        <v>7507.7888159770491</v>
      </c>
      <c r="AG22" s="30">
        <v>3452.6725638981393</v>
      </c>
      <c r="AH22" s="30">
        <v>36142.171215578528</v>
      </c>
      <c r="AI22" s="30">
        <v>14763.419071374166</v>
      </c>
      <c r="AJ22" s="30">
        <v>9981.9257984271426</v>
      </c>
      <c r="AK22" s="30">
        <v>47485.552685708011</v>
      </c>
      <c r="AL22" s="30">
        <v>104574.21699642233</v>
      </c>
      <c r="AM22" s="30">
        <v>0</v>
      </c>
      <c r="AN22" s="30">
        <v>49149.360683310275</v>
      </c>
      <c r="AO22" s="30">
        <v>12058.197085771179</v>
      </c>
      <c r="AP22" s="30">
        <v>0</v>
      </c>
      <c r="AQ22" s="30">
        <v>25903.455490372995</v>
      </c>
      <c r="AR22" s="30">
        <v>0</v>
      </c>
      <c r="AS22" s="30">
        <v>540853.39411997888</v>
      </c>
      <c r="AT22" s="30">
        <v>120917.39156389376</v>
      </c>
      <c r="AU22" s="30">
        <v>0</v>
      </c>
      <c r="AV22" s="30">
        <v>0</v>
      </c>
      <c r="AW22" s="30">
        <v>0</v>
      </c>
      <c r="AX22" s="30">
        <v>5066.788740684905</v>
      </c>
      <c r="AY22" s="32">
        <v>125984.18030457867</v>
      </c>
      <c r="AZ22" s="30">
        <v>666837.5744245575</v>
      </c>
      <c r="BA22" s="37">
        <v>17</v>
      </c>
      <c r="BB22" s="34"/>
    </row>
    <row r="23" spans="1:54" s="35" customFormat="1" x14ac:dyDescent="0.2">
      <c r="A23" s="30">
        <v>459285.00765810063</v>
      </c>
      <c r="B23" s="30">
        <v>1054776.4678484797</v>
      </c>
      <c r="C23" s="30">
        <v>76421.671162277766</v>
      </c>
      <c r="D23" s="30">
        <v>21911.134969099337</v>
      </c>
      <c r="E23" s="30">
        <v>31227.72688708335</v>
      </c>
      <c r="F23" s="30">
        <v>214159.76558645643</v>
      </c>
      <c r="G23" s="30">
        <v>1857781.7741114972</v>
      </c>
      <c r="H23" s="36" t="s">
        <v>26</v>
      </c>
      <c r="I23" s="30">
        <v>24241.937682742577</v>
      </c>
      <c r="J23" s="30">
        <v>72122.937087100348</v>
      </c>
      <c r="K23" s="30">
        <v>1527.8356216800762</v>
      </c>
      <c r="L23" s="30">
        <v>88343.689094388421</v>
      </c>
      <c r="M23" s="30">
        <v>8470.6924842897424</v>
      </c>
      <c r="N23" s="30">
        <v>1120.1186279476356</v>
      </c>
      <c r="O23" s="30">
        <v>82163.627942590989</v>
      </c>
      <c r="P23" s="30">
        <v>2481.7980962570546</v>
      </c>
      <c r="Q23" s="30">
        <v>6942.1351337402466</v>
      </c>
      <c r="R23" s="30">
        <v>12404.246134575182</v>
      </c>
      <c r="S23" s="30">
        <v>11916.061114197066</v>
      </c>
      <c r="T23" s="30">
        <v>81574.891288912127</v>
      </c>
      <c r="U23" s="30">
        <v>34764.696057706962</v>
      </c>
      <c r="V23" s="30">
        <v>2906.4921730479691</v>
      </c>
      <c r="W23" s="30">
        <v>55891.47184124757</v>
      </c>
      <c r="X23" s="30">
        <v>17446.315547172624</v>
      </c>
      <c r="Y23" s="30">
        <v>36924.551504058611</v>
      </c>
      <c r="Z23" s="30">
        <v>123414.5717029386</v>
      </c>
      <c r="AA23" s="30">
        <v>6868.739837205907</v>
      </c>
      <c r="AB23" s="30">
        <v>27629.747734676668</v>
      </c>
      <c r="AC23" s="30">
        <v>1040.1882945148873</v>
      </c>
      <c r="AD23" s="30">
        <v>19331.549543900564</v>
      </c>
      <c r="AE23" s="30">
        <v>2337.4356938618766</v>
      </c>
      <c r="AF23" s="30">
        <v>19062.951907739152</v>
      </c>
      <c r="AG23" s="30">
        <v>71107.772816514276</v>
      </c>
      <c r="AH23" s="30">
        <v>17772.407327130382</v>
      </c>
      <c r="AI23" s="30">
        <v>203056.08840014428</v>
      </c>
      <c r="AJ23" s="30">
        <v>2771.9680830709899</v>
      </c>
      <c r="AK23" s="30">
        <v>1052.9467283528438</v>
      </c>
      <c r="AL23" s="30">
        <v>22627.744808914467</v>
      </c>
      <c r="AM23" s="30">
        <v>0</v>
      </c>
      <c r="AN23" s="30">
        <v>77862.594367613317</v>
      </c>
      <c r="AO23" s="30">
        <v>6004.0861504099312</v>
      </c>
      <c r="AP23" s="30">
        <v>0</v>
      </c>
      <c r="AQ23" s="30">
        <v>38951.751778070633</v>
      </c>
      <c r="AR23" s="30">
        <v>0</v>
      </c>
      <c r="AS23" s="30">
        <v>1182136.0426067139</v>
      </c>
      <c r="AT23" s="30">
        <v>585288.96983162186</v>
      </c>
      <c r="AU23" s="30">
        <v>0</v>
      </c>
      <c r="AV23" s="30">
        <v>0</v>
      </c>
      <c r="AW23" s="30">
        <v>53002.900976897588</v>
      </c>
      <c r="AX23" s="30">
        <v>37353.860696263786</v>
      </c>
      <c r="AY23" s="32">
        <v>675645.73150478327</v>
      </c>
      <c r="AZ23" s="30">
        <v>1857781.7741114972</v>
      </c>
      <c r="BA23" s="37">
        <v>18</v>
      </c>
      <c r="BB23" s="34"/>
    </row>
    <row r="24" spans="1:54" s="35" customFormat="1" x14ac:dyDescent="0.2">
      <c r="A24" s="30">
        <v>1086561.3532415275</v>
      </c>
      <c r="B24" s="30">
        <v>174020.34348314206</v>
      </c>
      <c r="C24" s="30">
        <v>7761.0447983366412</v>
      </c>
      <c r="D24" s="30">
        <v>153387.31222207655</v>
      </c>
      <c r="E24" s="30">
        <v>37583.496509242439</v>
      </c>
      <c r="F24" s="30">
        <v>149030.09264181682</v>
      </c>
      <c r="G24" s="30">
        <v>1608343.6428961419</v>
      </c>
      <c r="H24" s="36" t="s">
        <v>27</v>
      </c>
      <c r="I24" s="30">
        <v>2414.9401380608365</v>
      </c>
      <c r="J24" s="30">
        <v>3439.1162153635187</v>
      </c>
      <c r="K24" s="30">
        <v>0</v>
      </c>
      <c r="L24" s="30">
        <v>1272.931265940163</v>
      </c>
      <c r="M24" s="30">
        <v>15832.893371988022</v>
      </c>
      <c r="N24" s="30">
        <v>128143.30150687463</v>
      </c>
      <c r="O24" s="30">
        <v>11804.402546056139</v>
      </c>
      <c r="P24" s="30">
        <v>9008.8756618071347</v>
      </c>
      <c r="Q24" s="30">
        <v>11490.934947403497</v>
      </c>
      <c r="R24" s="30">
        <v>38236.320716749207</v>
      </c>
      <c r="S24" s="30">
        <v>2930.3119308254827</v>
      </c>
      <c r="T24" s="30">
        <v>8136.8425909559419</v>
      </c>
      <c r="U24" s="30">
        <v>8253.0074207002817</v>
      </c>
      <c r="V24" s="30">
        <v>173.16761597644231</v>
      </c>
      <c r="W24" s="30">
        <v>7076.1953815449597</v>
      </c>
      <c r="X24" s="30">
        <v>2551.8837625275278</v>
      </c>
      <c r="Y24" s="30">
        <v>1996.5470363396339</v>
      </c>
      <c r="Z24" s="30">
        <v>4295.7680788456164</v>
      </c>
      <c r="AA24" s="30">
        <v>9545.2503450094609</v>
      </c>
      <c r="AB24" s="30">
        <v>14442.455738214274</v>
      </c>
      <c r="AC24" s="30">
        <v>9012.513440541401</v>
      </c>
      <c r="AD24" s="30">
        <v>1433.3699853045948</v>
      </c>
      <c r="AE24" s="30">
        <v>722.10660434914337</v>
      </c>
      <c r="AF24" s="30">
        <v>36201.247229596331</v>
      </c>
      <c r="AG24" s="30">
        <v>5068.7011227535813</v>
      </c>
      <c r="AH24" s="30">
        <v>21378.885758222972</v>
      </c>
      <c r="AI24" s="30">
        <v>647887.23610680783</v>
      </c>
      <c r="AJ24" s="30">
        <v>3912.1313326108584</v>
      </c>
      <c r="AK24" s="30">
        <v>12490.854701122156</v>
      </c>
      <c r="AL24" s="30">
        <v>22220.057592960336</v>
      </c>
      <c r="AM24" s="30">
        <v>0</v>
      </c>
      <c r="AN24" s="30">
        <v>22013.444005349738</v>
      </c>
      <c r="AO24" s="30">
        <v>3995.7912501014466</v>
      </c>
      <c r="AP24" s="30">
        <v>0</v>
      </c>
      <c r="AQ24" s="30">
        <v>67667.164239071557</v>
      </c>
      <c r="AR24" s="30">
        <v>0</v>
      </c>
      <c r="AS24" s="30">
        <v>1135048.6496399748</v>
      </c>
      <c r="AT24" s="30">
        <v>425096.05124580773</v>
      </c>
      <c r="AU24" s="30">
        <v>0</v>
      </c>
      <c r="AV24" s="30">
        <v>0</v>
      </c>
      <c r="AW24" s="30">
        <v>-11620.826800000001</v>
      </c>
      <c r="AX24" s="30">
        <v>59819.7688008599</v>
      </c>
      <c r="AY24" s="32">
        <v>473294.99324666767</v>
      </c>
      <c r="AZ24" s="30">
        <v>1608343.6428866424</v>
      </c>
      <c r="BA24" s="37">
        <v>19</v>
      </c>
      <c r="BB24" s="34"/>
    </row>
    <row r="25" spans="1:54" s="35" customFormat="1" x14ac:dyDescent="0.2">
      <c r="A25" s="30">
        <v>458428.69686191774</v>
      </c>
      <c r="B25" s="30">
        <v>90384.418013899762</v>
      </c>
      <c r="C25" s="30">
        <v>5902.4965479900793</v>
      </c>
      <c r="D25" s="30">
        <v>2670.5918400186465</v>
      </c>
      <c r="E25" s="30">
        <v>10148.333086834456</v>
      </c>
      <c r="F25" s="30">
        <v>69679.000496645647</v>
      </c>
      <c r="G25" s="30">
        <v>637213.5368473063</v>
      </c>
      <c r="H25" s="36" t="s">
        <v>28</v>
      </c>
      <c r="I25" s="30">
        <v>0</v>
      </c>
      <c r="J25" s="30">
        <v>0</v>
      </c>
      <c r="K25" s="30">
        <v>0</v>
      </c>
      <c r="L25" s="30">
        <v>1714.3414218908849</v>
      </c>
      <c r="M25" s="30">
        <v>0</v>
      </c>
      <c r="N25" s="30">
        <v>0</v>
      </c>
      <c r="O25" s="30">
        <v>2548.0953233676141</v>
      </c>
      <c r="P25" s="30">
        <v>0</v>
      </c>
      <c r="Q25" s="30">
        <v>2433.6628018696561</v>
      </c>
      <c r="R25" s="30">
        <v>0</v>
      </c>
      <c r="S25" s="30">
        <v>4154.1327280690239</v>
      </c>
      <c r="T25" s="30">
        <v>6461.9010058779086</v>
      </c>
      <c r="U25" s="30">
        <v>69404.43618761831</v>
      </c>
      <c r="V25" s="30">
        <v>0</v>
      </c>
      <c r="W25" s="30">
        <v>489.0725618570616</v>
      </c>
      <c r="X25" s="30">
        <v>2077.8230942035675</v>
      </c>
      <c r="Y25" s="30">
        <v>0</v>
      </c>
      <c r="Z25" s="30">
        <v>9591.4605273264697</v>
      </c>
      <c r="AA25" s="30">
        <v>0</v>
      </c>
      <c r="AB25" s="30">
        <v>40662.718479334239</v>
      </c>
      <c r="AC25" s="30">
        <v>0</v>
      </c>
      <c r="AD25" s="30">
        <v>5536.4595733065062</v>
      </c>
      <c r="AE25" s="30">
        <v>1863.9070740072168</v>
      </c>
      <c r="AF25" s="30">
        <v>18657.609148238986</v>
      </c>
      <c r="AG25" s="30">
        <v>415406.77074034663</v>
      </c>
      <c r="AH25" s="30">
        <v>0</v>
      </c>
      <c r="AI25" s="30">
        <v>13909.694308572691</v>
      </c>
      <c r="AJ25" s="30">
        <v>385.94139708820944</v>
      </c>
      <c r="AK25" s="30">
        <v>2538.188078863418</v>
      </c>
      <c r="AL25" s="30">
        <v>0</v>
      </c>
      <c r="AM25" s="30">
        <v>0</v>
      </c>
      <c r="AN25" s="30">
        <v>1607.7464946300272</v>
      </c>
      <c r="AO25" s="30">
        <v>0</v>
      </c>
      <c r="AP25" s="30">
        <v>0</v>
      </c>
      <c r="AQ25" s="30">
        <v>22923.118193078561</v>
      </c>
      <c r="AR25" s="30">
        <v>0</v>
      </c>
      <c r="AS25" s="30">
        <v>622367.07913954696</v>
      </c>
      <c r="AT25" s="30">
        <v>40922.925081550566</v>
      </c>
      <c r="AU25" s="30">
        <v>0</v>
      </c>
      <c r="AV25" s="30">
        <v>0</v>
      </c>
      <c r="AW25" s="30">
        <v>-35351.761069127897</v>
      </c>
      <c r="AX25" s="30">
        <v>9275.2936953367316</v>
      </c>
      <c r="AY25" s="32">
        <v>14846.4577077594</v>
      </c>
      <c r="AZ25" s="30">
        <v>637213.53684730642</v>
      </c>
      <c r="BA25" s="37">
        <v>20</v>
      </c>
      <c r="BB25" s="34"/>
    </row>
    <row r="26" spans="1:54" s="35" customFormat="1" x14ac:dyDescent="0.2">
      <c r="A26" s="30">
        <v>353245.99569600599</v>
      </c>
      <c r="B26" s="30">
        <v>272888.60262958944</v>
      </c>
      <c r="C26" s="30">
        <v>25297.58612618818</v>
      </c>
      <c r="D26" s="30">
        <v>1480.7280024041938</v>
      </c>
      <c r="E26" s="30">
        <v>5075.6508045768132</v>
      </c>
      <c r="F26" s="30">
        <v>22773.664681127888</v>
      </c>
      <c r="G26" s="30">
        <v>680762.22793989256</v>
      </c>
      <c r="H26" s="36" t="s">
        <v>29</v>
      </c>
      <c r="I26" s="30">
        <v>0</v>
      </c>
      <c r="J26" s="30">
        <v>0</v>
      </c>
      <c r="K26" s="30">
        <v>0</v>
      </c>
      <c r="L26" s="30">
        <v>0</v>
      </c>
      <c r="M26" s="30">
        <v>96.941924203169521</v>
      </c>
      <c r="N26" s="30">
        <v>41663.388863967906</v>
      </c>
      <c r="O26" s="30">
        <v>10289.170620232699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2700.8748215745322</v>
      </c>
      <c r="V26" s="30">
        <v>0</v>
      </c>
      <c r="W26" s="30">
        <v>0</v>
      </c>
      <c r="X26" s="30">
        <v>7611.0943825550194</v>
      </c>
      <c r="Y26" s="30">
        <v>0</v>
      </c>
      <c r="Z26" s="30">
        <v>13929.860496763231</v>
      </c>
      <c r="AA26" s="30">
        <v>960.36787344573554</v>
      </c>
      <c r="AB26" s="30">
        <v>192.54467180063537</v>
      </c>
      <c r="AC26" s="30">
        <v>43.381086362931278</v>
      </c>
      <c r="AD26" s="30">
        <v>57133.756685098997</v>
      </c>
      <c r="AE26" s="30">
        <v>91828.463340304676</v>
      </c>
      <c r="AF26" s="30">
        <v>0</v>
      </c>
      <c r="AG26" s="30">
        <v>155268.00562560756</v>
      </c>
      <c r="AH26" s="30">
        <v>0</v>
      </c>
      <c r="AI26" s="30">
        <v>0</v>
      </c>
      <c r="AJ26" s="30">
        <v>0</v>
      </c>
      <c r="AK26" s="30">
        <v>0</v>
      </c>
      <c r="AL26" s="30">
        <v>6969.2671599052373</v>
      </c>
      <c r="AM26" s="30">
        <v>0</v>
      </c>
      <c r="AN26" s="30">
        <v>0</v>
      </c>
      <c r="AO26" s="30">
        <v>0</v>
      </c>
      <c r="AP26" s="30">
        <v>0</v>
      </c>
      <c r="AQ26" s="30">
        <v>10250.834284831719</v>
      </c>
      <c r="AR26" s="30">
        <v>0</v>
      </c>
      <c r="AS26" s="30">
        <v>398937.95183665404</v>
      </c>
      <c r="AT26" s="30">
        <v>0</v>
      </c>
      <c r="AU26" s="30">
        <v>0</v>
      </c>
      <c r="AV26" s="30">
        <v>0</v>
      </c>
      <c r="AW26" s="30">
        <v>62708.254108652451</v>
      </c>
      <c r="AX26" s="30">
        <v>219116.02199458602</v>
      </c>
      <c r="AY26" s="32">
        <v>281824.27610323846</v>
      </c>
      <c r="AZ26" s="30">
        <v>680762.22793989256</v>
      </c>
      <c r="BA26" s="37">
        <v>21</v>
      </c>
      <c r="BB26" s="34"/>
    </row>
    <row r="27" spans="1:54" s="35" customFormat="1" x14ac:dyDescent="0.2">
      <c r="A27" s="30">
        <v>217969.23256573145</v>
      </c>
      <c r="B27" s="30">
        <v>1725474.3919468001</v>
      </c>
      <c r="C27" s="30">
        <v>101897.48103677982</v>
      </c>
      <c r="D27" s="30">
        <v>47055.503803314103</v>
      </c>
      <c r="E27" s="30">
        <v>13707.867462068829</v>
      </c>
      <c r="F27" s="30">
        <v>196107.9249171082</v>
      </c>
      <c r="G27" s="30">
        <v>2302212.4017318026</v>
      </c>
      <c r="H27" s="36" t="s">
        <v>30</v>
      </c>
      <c r="I27" s="30">
        <v>3757.4909662810269</v>
      </c>
      <c r="J27" s="30">
        <v>6716.331288973849</v>
      </c>
      <c r="K27" s="30">
        <v>211.81170497640858</v>
      </c>
      <c r="L27" s="30">
        <v>2524.946477502298</v>
      </c>
      <c r="M27" s="30">
        <v>9740.0761794700356</v>
      </c>
      <c r="N27" s="30">
        <v>20215.945591104984</v>
      </c>
      <c r="O27" s="30">
        <v>34483.893486988432</v>
      </c>
      <c r="P27" s="30">
        <v>4382.968979881739</v>
      </c>
      <c r="Q27" s="30">
        <v>11286.907122768211</v>
      </c>
      <c r="R27" s="30">
        <v>8621.0597312328318</v>
      </c>
      <c r="S27" s="30">
        <v>13056.486538980223</v>
      </c>
      <c r="T27" s="30">
        <v>36078.78525828979</v>
      </c>
      <c r="U27" s="30">
        <v>10757.68812194786</v>
      </c>
      <c r="V27" s="30">
        <v>0</v>
      </c>
      <c r="W27" s="30">
        <v>5443.7590495702407</v>
      </c>
      <c r="X27" s="30">
        <v>4944.6674285765348</v>
      </c>
      <c r="Y27" s="30">
        <v>5429.2142760516417</v>
      </c>
      <c r="Z27" s="30">
        <v>9085.7961351056438</v>
      </c>
      <c r="AA27" s="30">
        <v>9629.9775856931574</v>
      </c>
      <c r="AB27" s="30">
        <v>5791.5740230193296</v>
      </c>
      <c r="AC27" s="30">
        <v>11979.854971541041</v>
      </c>
      <c r="AD27" s="30">
        <v>11218.763407452989</v>
      </c>
      <c r="AE27" s="30">
        <v>1071.7944905310439</v>
      </c>
      <c r="AF27" s="30">
        <v>25392.621226741569</v>
      </c>
      <c r="AG27" s="30">
        <v>45529.915933022137</v>
      </c>
      <c r="AH27" s="30">
        <v>34071.787699315748</v>
      </c>
      <c r="AI27" s="30">
        <v>231899.18621953879</v>
      </c>
      <c r="AJ27" s="30">
        <v>8276.0722687331472</v>
      </c>
      <c r="AK27" s="30">
        <v>13158.331895294614</v>
      </c>
      <c r="AL27" s="30">
        <v>4378.0630272414573</v>
      </c>
      <c r="AM27" s="30">
        <v>0</v>
      </c>
      <c r="AN27" s="30">
        <v>16856.522863832564</v>
      </c>
      <c r="AO27" s="30">
        <v>4037.6176741079325</v>
      </c>
      <c r="AP27" s="30">
        <v>0</v>
      </c>
      <c r="AQ27" s="30">
        <v>99069.459576252193</v>
      </c>
      <c r="AR27" s="30">
        <v>0</v>
      </c>
      <c r="AS27" s="30">
        <v>709099.37120001949</v>
      </c>
      <c r="AT27" s="30">
        <v>399673.3032208028</v>
      </c>
      <c r="AU27" s="30">
        <v>0</v>
      </c>
      <c r="AV27" s="30">
        <v>943184.66229466745</v>
      </c>
      <c r="AW27" s="30">
        <v>-49345.02728953187</v>
      </c>
      <c r="AX27" s="30">
        <v>299600.09230584459</v>
      </c>
      <c r="AY27" s="32">
        <v>1593113.0305317829</v>
      </c>
      <c r="AZ27" s="30">
        <v>2302212.4017318026</v>
      </c>
      <c r="BA27" s="37">
        <v>22</v>
      </c>
      <c r="BB27" s="34"/>
    </row>
    <row r="28" spans="1:54" s="35" customFormat="1" x14ac:dyDescent="0.2">
      <c r="A28" s="30">
        <v>295370.20488429541</v>
      </c>
      <c r="B28" s="30">
        <v>237191.79144621958</v>
      </c>
      <c r="C28" s="30">
        <v>21284.553369439942</v>
      </c>
      <c r="D28" s="30">
        <v>9363.3106087071101</v>
      </c>
      <c r="E28" s="30">
        <v>12232.589006405491</v>
      </c>
      <c r="F28" s="30">
        <v>59331.668251724237</v>
      </c>
      <c r="G28" s="30">
        <v>634774.11756679171</v>
      </c>
      <c r="H28" s="36" t="s">
        <v>31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591.61169173176245</v>
      </c>
      <c r="P28" s="30">
        <v>0</v>
      </c>
      <c r="Q28" s="30">
        <v>0</v>
      </c>
      <c r="R28" s="30">
        <v>0</v>
      </c>
      <c r="S28" s="30">
        <v>155.41484517702054</v>
      </c>
      <c r="T28" s="30">
        <v>0</v>
      </c>
      <c r="U28" s="30">
        <v>888.41661706503214</v>
      </c>
      <c r="V28" s="30">
        <v>0</v>
      </c>
      <c r="W28" s="30">
        <v>3466.9575032789603</v>
      </c>
      <c r="X28" s="30">
        <v>0</v>
      </c>
      <c r="Y28" s="30">
        <v>0</v>
      </c>
      <c r="Z28" s="30">
        <v>513.18416777644359</v>
      </c>
      <c r="AA28" s="30">
        <v>886.60746372724168</v>
      </c>
      <c r="AB28" s="30">
        <v>0</v>
      </c>
      <c r="AC28" s="30">
        <v>1808.4091422790291</v>
      </c>
      <c r="AD28" s="30">
        <v>0</v>
      </c>
      <c r="AE28" s="30">
        <v>1939.5392860588527</v>
      </c>
      <c r="AF28" s="30">
        <v>0</v>
      </c>
      <c r="AG28" s="30">
        <v>0</v>
      </c>
      <c r="AH28" s="30">
        <v>5998.4876647127767</v>
      </c>
      <c r="AI28" s="30">
        <v>394.81253421082391</v>
      </c>
      <c r="AJ28" s="30">
        <v>7747.0589792234823</v>
      </c>
      <c r="AK28" s="30">
        <v>15613.040471953858</v>
      </c>
      <c r="AL28" s="30">
        <v>0</v>
      </c>
      <c r="AM28" s="30">
        <v>0</v>
      </c>
      <c r="AN28" s="30">
        <v>23970.84015722364</v>
      </c>
      <c r="AO28" s="30">
        <v>0</v>
      </c>
      <c r="AP28" s="30">
        <v>0</v>
      </c>
      <c r="AQ28" s="30">
        <v>11442.994113778768</v>
      </c>
      <c r="AR28" s="30">
        <v>0</v>
      </c>
      <c r="AS28" s="30">
        <v>75417.374638197696</v>
      </c>
      <c r="AT28" s="30">
        <v>166149.56324216761</v>
      </c>
      <c r="AU28" s="30">
        <v>0</v>
      </c>
      <c r="AV28" s="30">
        <v>59332.865926961385</v>
      </c>
      <c r="AW28" s="30">
        <v>-10451.858209400134</v>
      </c>
      <c r="AX28" s="30">
        <v>344326.17196886521</v>
      </c>
      <c r="AY28" s="32">
        <v>559356.74292859412</v>
      </c>
      <c r="AZ28" s="30">
        <v>634774.11756679171</v>
      </c>
      <c r="BA28" s="37">
        <v>23</v>
      </c>
      <c r="BB28" s="34"/>
    </row>
    <row r="29" spans="1:54" s="35" customFormat="1" x14ac:dyDescent="0.2">
      <c r="A29" s="30">
        <v>769132.59449259227</v>
      </c>
      <c r="B29" s="30">
        <v>0</v>
      </c>
      <c r="C29" s="30">
        <v>0</v>
      </c>
      <c r="D29" s="30">
        <v>20744.400329359047</v>
      </c>
      <c r="E29" s="30">
        <v>38181.022065842226</v>
      </c>
      <c r="F29" s="30">
        <v>0</v>
      </c>
      <c r="G29" s="30">
        <v>828058.01688779355</v>
      </c>
      <c r="H29" s="36" t="s">
        <v>32</v>
      </c>
      <c r="I29" s="30">
        <v>0</v>
      </c>
      <c r="J29" s="30">
        <v>218.61313447048667</v>
      </c>
      <c r="K29" s="30">
        <v>0</v>
      </c>
      <c r="L29" s="30">
        <v>41.573033247208009</v>
      </c>
      <c r="M29" s="30">
        <v>0</v>
      </c>
      <c r="N29" s="30">
        <v>17997.955033648956</v>
      </c>
      <c r="O29" s="30">
        <v>19702.256576282154</v>
      </c>
      <c r="P29" s="30">
        <v>6079.7490768361677</v>
      </c>
      <c r="Q29" s="30">
        <v>2798.6771900204785</v>
      </c>
      <c r="R29" s="30">
        <v>17490.331555647819</v>
      </c>
      <c r="S29" s="30">
        <v>7106.8944779085032</v>
      </c>
      <c r="T29" s="30">
        <v>21884.378518351034</v>
      </c>
      <c r="U29" s="30">
        <v>9613.5298468909605</v>
      </c>
      <c r="V29" s="30">
        <v>181.41714950530857</v>
      </c>
      <c r="W29" s="30">
        <v>9674.5710670065637</v>
      </c>
      <c r="X29" s="30">
        <v>2189.788061274392</v>
      </c>
      <c r="Y29" s="30">
        <v>3012.1114935756532</v>
      </c>
      <c r="Z29" s="30">
        <v>5373.6950392465433</v>
      </c>
      <c r="AA29" s="30">
        <v>15592.538805208744</v>
      </c>
      <c r="AB29" s="30">
        <v>12970.633636080222</v>
      </c>
      <c r="AC29" s="30">
        <v>8175.0465335600184</v>
      </c>
      <c r="AD29" s="30">
        <v>2264.0838324940919</v>
      </c>
      <c r="AE29" s="30">
        <v>443.0261501962554</v>
      </c>
      <c r="AF29" s="30">
        <v>4438.3413250850681</v>
      </c>
      <c r="AG29" s="30">
        <v>2322.1682569499671</v>
      </c>
      <c r="AH29" s="30">
        <v>22332.516816606825</v>
      </c>
      <c r="AI29" s="30">
        <v>2473.1039226780244</v>
      </c>
      <c r="AJ29" s="30">
        <v>6121.0476859675846</v>
      </c>
      <c r="AK29" s="30">
        <v>8147.7134256210347</v>
      </c>
      <c r="AL29" s="30">
        <v>37547.277641440414</v>
      </c>
      <c r="AM29" s="30">
        <v>0</v>
      </c>
      <c r="AN29" s="30">
        <v>20816.377993492453</v>
      </c>
      <c r="AO29" s="30">
        <v>31445.761119409242</v>
      </c>
      <c r="AP29" s="30">
        <v>0</v>
      </c>
      <c r="AQ29" s="30">
        <v>25608.491228518149</v>
      </c>
      <c r="AR29" s="30">
        <v>0</v>
      </c>
      <c r="AS29" s="30">
        <v>324063.66962722031</v>
      </c>
      <c r="AT29" s="30">
        <v>503890.18755891465</v>
      </c>
      <c r="AU29" s="30">
        <v>0</v>
      </c>
      <c r="AV29" s="30">
        <v>0</v>
      </c>
      <c r="AW29" s="30">
        <v>0</v>
      </c>
      <c r="AX29" s="30">
        <v>104.15970165853696</v>
      </c>
      <c r="AY29" s="32">
        <v>503994.34726057318</v>
      </c>
      <c r="AZ29" s="30">
        <v>828058.01688779355</v>
      </c>
      <c r="BA29" s="37">
        <v>24</v>
      </c>
      <c r="BB29" s="34"/>
    </row>
    <row r="30" spans="1:54" s="35" customFormat="1" x14ac:dyDescent="0.2">
      <c r="A30" s="30">
        <v>1765473.5812588739</v>
      </c>
      <c r="B30" s="30">
        <v>0</v>
      </c>
      <c r="C30" s="30">
        <v>0</v>
      </c>
      <c r="D30" s="30">
        <v>47880.035134863567</v>
      </c>
      <c r="E30" s="30">
        <v>4306.1648319045671</v>
      </c>
      <c r="F30" s="30">
        <v>0</v>
      </c>
      <c r="G30" s="30">
        <v>1817659.781225642</v>
      </c>
      <c r="H30" s="36" t="s">
        <v>33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399.12374909345675</v>
      </c>
      <c r="O30" s="30">
        <v>248.10245301229617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1379.6628930814363</v>
      </c>
      <c r="AA30" s="30">
        <v>685.40125086216904</v>
      </c>
      <c r="AB30" s="30">
        <v>470.46483547409792</v>
      </c>
      <c r="AC30" s="30">
        <v>185.47180223774635</v>
      </c>
      <c r="AD30" s="30">
        <v>0</v>
      </c>
      <c r="AE30" s="30">
        <v>0</v>
      </c>
      <c r="AF30" s="30">
        <v>4562.9451409044032</v>
      </c>
      <c r="AG30" s="30">
        <v>0</v>
      </c>
      <c r="AH30" s="30">
        <v>2321.6403989595974</v>
      </c>
      <c r="AI30" s="30">
        <v>851.48954907689654</v>
      </c>
      <c r="AJ30" s="30">
        <v>0</v>
      </c>
      <c r="AK30" s="30">
        <v>2005.6006125762374</v>
      </c>
      <c r="AL30" s="30">
        <v>4080.5432766499744</v>
      </c>
      <c r="AM30" s="30">
        <v>46656</v>
      </c>
      <c r="AN30" s="30">
        <v>2279.1709079578118</v>
      </c>
      <c r="AO30" s="30">
        <v>3338.8289299831204</v>
      </c>
      <c r="AP30" s="30">
        <v>0</v>
      </c>
      <c r="AQ30" s="30">
        <v>1268.2411770664173</v>
      </c>
      <c r="AR30" s="30">
        <v>0</v>
      </c>
      <c r="AS30" s="30">
        <v>70732.686976935656</v>
      </c>
      <c r="AT30" s="30">
        <v>0</v>
      </c>
      <c r="AU30" s="30">
        <v>0</v>
      </c>
      <c r="AV30" s="30">
        <v>1746927.0959463695</v>
      </c>
      <c r="AW30" s="30">
        <v>0</v>
      </c>
      <c r="AX30" s="30">
        <v>0</v>
      </c>
      <c r="AY30" s="32">
        <v>1746927.0959463695</v>
      </c>
      <c r="AZ30" s="30">
        <v>1817659.7829233052</v>
      </c>
      <c r="BA30" s="37">
        <v>25</v>
      </c>
      <c r="BB30" s="34"/>
    </row>
    <row r="31" spans="1:54" s="35" customFormat="1" x14ac:dyDescent="0.2">
      <c r="A31" s="30">
        <v>3155098.1462358255</v>
      </c>
      <c r="B31" s="30">
        <v>0</v>
      </c>
      <c r="C31" s="30">
        <v>0</v>
      </c>
      <c r="D31" s="30">
        <v>0</v>
      </c>
      <c r="E31" s="30">
        <v>0</v>
      </c>
      <c r="F31" s="30">
        <v>-3155098.1462358255</v>
      </c>
      <c r="G31" s="30">
        <v>0</v>
      </c>
      <c r="H31" s="36" t="s">
        <v>34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2">
        <v>0</v>
      </c>
      <c r="AZ31" s="30">
        <v>0</v>
      </c>
      <c r="BA31" s="37">
        <v>26</v>
      </c>
      <c r="BB31" s="34"/>
    </row>
    <row r="32" spans="1:54" s="35" customFormat="1" x14ac:dyDescent="0.2">
      <c r="A32" s="30">
        <v>3392147.7594347582</v>
      </c>
      <c r="B32" s="30">
        <v>238051.3446892504</v>
      </c>
      <c r="C32" s="30">
        <v>0</v>
      </c>
      <c r="D32" s="30">
        <v>27920.673828211166</v>
      </c>
      <c r="E32" s="30">
        <v>12626.165128295926</v>
      </c>
      <c r="F32" s="30">
        <v>0</v>
      </c>
      <c r="G32" s="30">
        <v>3670745.9430805156</v>
      </c>
      <c r="H32" s="36" t="s">
        <v>35</v>
      </c>
      <c r="I32" s="30">
        <v>34355.67810831558</v>
      </c>
      <c r="J32" s="30">
        <v>58502.415446861145</v>
      </c>
      <c r="K32" s="30">
        <v>765.68535271976953</v>
      </c>
      <c r="L32" s="30">
        <v>5005.2870269088207</v>
      </c>
      <c r="M32" s="30">
        <v>8225.9516272088931</v>
      </c>
      <c r="N32" s="30">
        <v>229337.4652524397</v>
      </c>
      <c r="O32" s="30">
        <v>5796.8796579837981</v>
      </c>
      <c r="P32" s="30">
        <v>73932.994663063408</v>
      </c>
      <c r="Q32" s="30">
        <v>17836.408023802334</v>
      </c>
      <c r="R32" s="30">
        <v>52263.981802789916</v>
      </c>
      <c r="S32" s="30">
        <v>27727.642547261752</v>
      </c>
      <c r="T32" s="30">
        <v>73929.312655721529</v>
      </c>
      <c r="U32" s="30">
        <v>21884.068296922615</v>
      </c>
      <c r="V32" s="30">
        <v>631.38809060304038</v>
      </c>
      <c r="W32" s="30">
        <v>20312.768664576095</v>
      </c>
      <c r="X32" s="30">
        <v>16209.417594718721</v>
      </c>
      <c r="Y32" s="30">
        <v>9362.5927555509352</v>
      </c>
      <c r="Z32" s="30">
        <v>14329.48100828824</v>
      </c>
      <c r="AA32" s="30">
        <v>58379.620383369554</v>
      </c>
      <c r="AB32" s="30">
        <v>14670.70431321636</v>
      </c>
      <c r="AC32" s="30">
        <v>27422.505794595421</v>
      </c>
      <c r="AD32" s="30">
        <v>38742.150764343234</v>
      </c>
      <c r="AE32" s="30">
        <v>998.54124670080319</v>
      </c>
      <c r="AF32" s="30">
        <v>35717.343507871723</v>
      </c>
      <c r="AG32" s="30">
        <v>31619.686315546165</v>
      </c>
      <c r="AH32" s="30">
        <v>612232.63755279174</v>
      </c>
      <c r="AI32" s="30">
        <v>80017.065646378294</v>
      </c>
      <c r="AJ32" s="30">
        <v>3846.7233832779939</v>
      </c>
      <c r="AK32" s="30">
        <v>13065.36114946948</v>
      </c>
      <c r="AL32" s="30">
        <v>35284.94953941842</v>
      </c>
      <c r="AM32" s="30">
        <v>0</v>
      </c>
      <c r="AN32" s="30">
        <v>18185.168466643463</v>
      </c>
      <c r="AO32" s="30">
        <v>17922.625466612499</v>
      </c>
      <c r="AP32" s="30">
        <v>0</v>
      </c>
      <c r="AQ32" s="30">
        <v>59428.397353806169</v>
      </c>
      <c r="AR32" s="30">
        <v>0</v>
      </c>
      <c r="AS32" s="30">
        <v>1717942.8994597776</v>
      </c>
      <c r="AT32" s="30">
        <v>1722356.8270709272</v>
      </c>
      <c r="AU32" s="30">
        <v>0</v>
      </c>
      <c r="AV32" s="30">
        <v>0</v>
      </c>
      <c r="AW32" s="30">
        <v>0</v>
      </c>
      <c r="AX32" s="30">
        <v>230446.2165498106</v>
      </c>
      <c r="AY32" s="32">
        <v>1952803.0436207377</v>
      </c>
      <c r="AZ32" s="30">
        <v>3670745.9430805156</v>
      </c>
      <c r="BA32" s="37">
        <v>27</v>
      </c>
      <c r="BB32" s="34"/>
    </row>
    <row r="33" spans="1:54" s="35" customFormat="1" x14ac:dyDescent="0.2">
      <c r="A33" s="30">
        <v>1042127.2843895201</v>
      </c>
      <c r="B33" s="30">
        <v>30175.91628792663</v>
      </c>
      <c r="C33" s="30">
        <v>0</v>
      </c>
      <c r="D33" s="30">
        <v>27386.436502297649</v>
      </c>
      <c r="E33" s="30">
        <v>4279.9339248053984</v>
      </c>
      <c r="F33" s="30">
        <v>0</v>
      </c>
      <c r="G33" s="30">
        <v>1103969.5711045498</v>
      </c>
      <c r="H33" s="36" t="s">
        <v>36</v>
      </c>
      <c r="I33" s="30">
        <v>0</v>
      </c>
      <c r="J33" s="30">
        <v>0</v>
      </c>
      <c r="K33" s="30">
        <v>0</v>
      </c>
      <c r="L33" s="30">
        <v>1086.976288318466</v>
      </c>
      <c r="M33" s="30">
        <v>0</v>
      </c>
      <c r="N33" s="30">
        <v>1310.0661330961602</v>
      </c>
      <c r="O33" s="30">
        <v>6797.9442047269904</v>
      </c>
      <c r="P33" s="30">
        <v>2640.7008212641667</v>
      </c>
      <c r="Q33" s="30">
        <v>453.79898481023793</v>
      </c>
      <c r="R33" s="30">
        <v>5248.4300490480218</v>
      </c>
      <c r="S33" s="30">
        <v>1562.5285536231017</v>
      </c>
      <c r="T33" s="30">
        <v>12530.839879158591</v>
      </c>
      <c r="U33" s="30">
        <v>7117.1915845106187</v>
      </c>
      <c r="V33" s="30">
        <v>152.34641723389333</v>
      </c>
      <c r="W33" s="30">
        <v>3078.6595936758763</v>
      </c>
      <c r="X33" s="30">
        <v>1270.9692694645144</v>
      </c>
      <c r="Y33" s="30">
        <v>3672.1993271271845</v>
      </c>
      <c r="Z33" s="30">
        <v>2967.07175706523</v>
      </c>
      <c r="AA33" s="30">
        <v>654.26163711952415</v>
      </c>
      <c r="AB33" s="30">
        <v>2010.5577263500215</v>
      </c>
      <c r="AC33" s="30">
        <v>129.25646279614082</v>
      </c>
      <c r="AD33" s="30">
        <v>1779.798074944468</v>
      </c>
      <c r="AE33" s="30">
        <v>814.80358981597294</v>
      </c>
      <c r="AF33" s="30">
        <v>3513.0874860882295</v>
      </c>
      <c r="AG33" s="30">
        <v>3890.6210580874949</v>
      </c>
      <c r="AH33" s="30">
        <v>58503.129762344994</v>
      </c>
      <c r="AI33" s="30">
        <v>20602.120002458567</v>
      </c>
      <c r="AJ33" s="30">
        <v>53918.147527118213</v>
      </c>
      <c r="AK33" s="30">
        <v>27946.646022538542</v>
      </c>
      <c r="AL33" s="30">
        <v>84604.123855950529</v>
      </c>
      <c r="AM33" s="30">
        <v>0</v>
      </c>
      <c r="AN33" s="30">
        <v>24349.711662830956</v>
      </c>
      <c r="AO33" s="30">
        <v>23590.475354014136</v>
      </c>
      <c r="AP33" s="30">
        <v>0</v>
      </c>
      <c r="AQ33" s="30">
        <v>20141.823069325455</v>
      </c>
      <c r="AR33" s="30">
        <v>0</v>
      </c>
      <c r="AS33" s="30">
        <v>376338.28615490632</v>
      </c>
      <c r="AT33" s="30">
        <v>631701.83025604649</v>
      </c>
      <c r="AU33" s="30">
        <v>0</v>
      </c>
      <c r="AV33" s="30">
        <v>0</v>
      </c>
      <c r="AW33" s="30">
        <v>0</v>
      </c>
      <c r="AX33" s="30">
        <v>95929.454693596927</v>
      </c>
      <c r="AY33" s="32">
        <v>727631.28494964342</v>
      </c>
      <c r="AZ33" s="30">
        <v>1103969.5711045498</v>
      </c>
      <c r="BA33" s="37">
        <v>28</v>
      </c>
      <c r="BB33" s="34"/>
    </row>
    <row r="34" spans="1:54" s="35" customFormat="1" x14ac:dyDescent="0.2">
      <c r="A34" s="30">
        <v>1230155.9588983532</v>
      </c>
      <c r="B34" s="30">
        <v>72713.251492290205</v>
      </c>
      <c r="C34" s="30">
        <v>0</v>
      </c>
      <c r="D34" s="30">
        <v>3176.1801177202706</v>
      </c>
      <c r="E34" s="30">
        <v>28518.556594800262</v>
      </c>
      <c r="F34" s="30">
        <v>0</v>
      </c>
      <c r="G34" s="30">
        <v>1334563.9471031639</v>
      </c>
      <c r="H34" s="36" t="s">
        <v>37</v>
      </c>
      <c r="I34" s="30">
        <v>1399.0455193441094</v>
      </c>
      <c r="J34" s="30">
        <v>9545.3303504476571</v>
      </c>
      <c r="K34" s="30">
        <v>0</v>
      </c>
      <c r="L34" s="30">
        <v>1185.146169792753</v>
      </c>
      <c r="M34" s="30">
        <v>646.62569340942571</v>
      </c>
      <c r="N34" s="30">
        <v>1567.9115999713888</v>
      </c>
      <c r="O34" s="30">
        <v>239.22906833258352</v>
      </c>
      <c r="P34" s="30">
        <v>740.83734986910019</v>
      </c>
      <c r="Q34" s="30">
        <v>1829.8366665828219</v>
      </c>
      <c r="R34" s="30">
        <v>3687.9256522577689</v>
      </c>
      <c r="S34" s="30">
        <v>2217.7670370630572</v>
      </c>
      <c r="T34" s="30">
        <v>1638.697435104071</v>
      </c>
      <c r="U34" s="30">
        <v>5063.200249882706</v>
      </c>
      <c r="V34" s="30">
        <v>253.10784913983832</v>
      </c>
      <c r="W34" s="30">
        <v>3346.0906500470301</v>
      </c>
      <c r="X34" s="30">
        <v>617.55835184788964</v>
      </c>
      <c r="Y34" s="30">
        <v>635.11214145931012</v>
      </c>
      <c r="Z34" s="30">
        <v>2111.1171667797694</v>
      </c>
      <c r="AA34" s="30">
        <v>21106.313368953146</v>
      </c>
      <c r="AB34" s="30">
        <v>1107.6072308991143</v>
      </c>
      <c r="AC34" s="30">
        <v>343.53987109645794</v>
      </c>
      <c r="AD34" s="30">
        <v>392.05180263061237</v>
      </c>
      <c r="AE34" s="30">
        <v>377.77003213771144</v>
      </c>
      <c r="AF34" s="30">
        <v>3595.3395112505532</v>
      </c>
      <c r="AG34" s="30">
        <v>4321.4063058695847</v>
      </c>
      <c r="AH34" s="30">
        <v>13579.292276890597</v>
      </c>
      <c r="AI34" s="30">
        <v>6602.8533411526078</v>
      </c>
      <c r="AJ34" s="30">
        <v>321.25304069050964</v>
      </c>
      <c r="AK34" s="30">
        <v>41189.696114142491</v>
      </c>
      <c r="AL34" s="30">
        <v>25286.310485215661</v>
      </c>
      <c r="AM34" s="30">
        <v>0</v>
      </c>
      <c r="AN34" s="30">
        <v>6318.7832086707513</v>
      </c>
      <c r="AO34" s="30">
        <v>2846.2340004792627</v>
      </c>
      <c r="AP34" s="30">
        <v>0</v>
      </c>
      <c r="AQ34" s="30">
        <v>25227.735191905136</v>
      </c>
      <c r="AR34" s="30">
        <v>877305.1069396548</v>
      </c>
      <c r="AS34" s="30">
        <v>1066645.8316729702</v>
      </c>
      <c r="AT34" s="30">
        <v>241827.3598100917</v>
      </c>
      <c r="AU34" s="30">
        <v>0</v>
      </c>
      <c r="AV34" s="30">
        <v>0</v>
      </c>
      <c r="AW34" s="30">
        <v>0</v>
      </c>
      <c r="AX34" s="30">
        <v>26090.755620101958</v>
      </c>
      <c r="AY34" s="32">
        <v>267918.11543019366</v>
      </c>
      <c r="AZ34" s="30">
        <v>1334563.9471031639</v>
      </c>
      <c r="BA34" s="37">
        <v>29</v>
      </c>
      <c r="BB34" s="34"/>
    </row>
    <row r="35" spans="1:54" s="35" customFormat="1" x14ac:dyDescent="0.2">
      <c r="A35" s="30">
        <v>1691492.7696465889</v>
      </c>
      <c r="B35" s="30">
        <v>49052.838673306644</v>
      </c>
      <c r="C35" s="30">
        <v>0</v>
      </c>
      <c r="D35" s="30">
        <v>33137.339751906366</v>
      </c>
      <c r="E35" s="30">
        <v>27579.190728422385</v>
      </c>
      <c r="F35" s="30">
        <v>0</v>
      </c>
      <c r="G35" s="30">
        <v>1801262.1388002243</v>
      </c>
      <c r="H35" s="36" t="s">
        <v>38</v>
      </c>
      <c r="I35" s="30">
        <v>4931.5742190205456</v>
      </c>
      <c r="J35" s="30">
        <v>38925.449554175902</v>
      </c>
      <c r="K35" s="30">
        <v>0</v>
      </c>
      <c r="L35" s="30">
        <v>0</v>
      </c>
      <c r="M35" s="30">
        <v>6413.3116253769222</v>
      </c>
      <c r="N35" s="30">
        <v>121538.57415611684</v>
      </c>
      <c r="O35" s="30">
        <v>27227.113181881585</v>
      </c>
      <c r="P35" s="30">
        <v>1329.4275909061932</v>
      </c>
      <c r="Q35" s="30">
        <v>3696.9582568091409</v>
      </c>
      <c r="R35" s="30">
        <v>16060.803167202057</v>
      </c>
      <c r="S35" s="30">
        <v>4326.7770170362892</v>
      </c>
      <c r="T35" s="30">
        <v>20314.183672991054</v>
      </c>
      <c r="U35" s="30">
        <v>84724.31154601957</v>
      </c>
      <c r="V35" s="30">
        <v>3472.1626661618388</v>
      </c>
      <c r="W35" s="30">
        <v>17902.73868456966</v>
      </c>
      <c r="X35" s="30">
        <v>0</v>
      </c>
      <c r="Y35" s="30">
        <v>8325.9924335662563</v>
      </c>
      <c r="Z35" s="30">
        <v>278.09256114274365</v>
      </c>
      <c r="AA35" s="30">
        <v>22933.444592619828</v>
      </c>
      <c r="AB35" s="30">
        <v>10778.646261882044</v>
      </c>
      <c r="AC35" s="30">
        <v>2828.6745086235819</v>
      </c>
      <c r="AD35" s="30">
        <v>2962.775664940973</v>
      </c>
      <c r="AE35" s="30">
        <v>2096.7465174013792</v>
      </c>
      <c r="AF35" s="30">
        <v>52398.218268383964</v>
      </c>
      <c r="AG35" s="30">
        <v>63868.959112757053</v>
      </c>
      <c r="AH35" s="30">
        <v>274754.54879555025</v>
      </c>
      <c r="AI35" s="30">
        <v>43018.754073368385</v>
      </c>
      <c r="AJ35" s="30">
        <v>276025.73172094394</v>
      </c>
      <c r="AK35" s="30">
        <v>103419.94757810782</v>
      </c>
      <c r="AL35" s="30">
        <v>120983.38310641372</v>
      </c>
      <c r="AM35" s="30">
        <v>34459.814133009277</v>
      </c>
      <c r="AN35" s="30">
        <v>64041.348056846175</v>
      </c>
      <c r="AO35" s="30">
        <v>29141.306235923159</v>
      </c>
      <c r="AP35" s="30">
        <v>0</v>
      </c>
      <c r="AQ35" s="30">
        <v>130565.40664092588</v>
      </c>
      <c r="AR35" s="30">
        <v>0</v>
      </c>
      <c r="AS35" s="30">
        <v>1593745.175600674</v>
      </c>
      <c r="AT35" s="30">
        <v>191161.33569951783</v>
      </c>
      <c r="AU35" s="30">
        <v>0</v>
      </c>
      <c r="AV35" s="30">
        <v>0</v>
      </c>
      <c r="AW35" s="30">
        <v>0</v>
      </c>
      <c r="AX35" s="30">
        <v>16355.627500032324</v>
      </c>
      <c r="AY35" s="32">
        <v>207516.96319955017</v>
      </c>
      <c r="AZ35" s="30">
        <v>1801262.1388002241</v>
      </c>
      <c r="BA35" s="37">
        <v>30</v>
      </c>
      <c r="BB35" s="34"/>
    </row>
    <row r="36" spans="1:54" s="35" customFormat="1" x14ac:dyDescent="0.2">
      <c r="A36" s="30">
        <v>1204115.7427892359</v>
      </c>
      <c r="B36" s="30">
        <v>0</v>
      </c>
      <c r="C36" s="30">
        <v>0</v>
      </c>
      <c r="D36" s="30">
        <v>2777.8828988965752</v>
      </c>
      <c r="E36" s="30">
        <v>1764.6700158675535</v>
      </c>
      <c r="F36" s="30">
        <v>0</v>
      </c>
      <c r="G36" s="30">
        <v>1208658.2957039999</v>
      </c>
      <c r="H36" s="36" t="s">
        <v>39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1208658.2957039999</v>
      </c>
      <c r="AU36" s="30">
        <v>0</v>
      </c>
      <c r="AV36" s="30">
        <v>0</v>
      </c>
      <c r="AW36" s="30">
        <v>0</v>
      </c>
      <c r="AX36" s="30">
        <v>0</v>
      </c>
      <c r="AY36" s="32">
        <v>1208658.2957039999</v>
      </c>
      <c r="AZ36" s="30">
        <v>1208658.2957039999</v>
      </c>
      <c r="BA36" s="37">
        <v>31</v>
      </c>
      <c r="BB36" s="34"/>
    </row>
    <row r="37" spans="1:54" s="35" customFormat="1" x14ac:dyDescent="0.2">
      <c r="A37" s="30">
        <v>1532672.1709103417</v>
      </c>
      <c r="B37" s="30">
        <v>38952.1019935043</v>
      </c>
      <c r="C37" s="30">
        <v>0</v>
      </c>
      <c r="D37" s="30">
        <v>42433.76896769859</v>
      </c>
      <c r="E37" s="30">
        <v>16713.310171552937</v>
      </c>
      <c r="F37" s="30">
        <v>0</v>
      </c>
      <c r="G37" s="30">
        <v>1630771.3520430976</v>
      </c>
      <c r="H37" s="36" t="s">
        <v>40</v>
      </c>
      <c r="I37" s="30">
        <v>0</v>
      </c>
      <c r="J37" s="30">
        <v>0</v>
      </c>
      <c r="K37" s="30">
        <v>0</v>
      </c>
      <c r="L37" s="30">
        <v>7113.6866707712115</v>
      </c>
      <c r="M37" s="30">
        <v>0</v>
      </c>
      <c r="N37" s="30">
        <v>3858.2764021714424</v>
      </c>
      <c r="O37" s="30">
        <v>567.20132031926585</v>
      </c>
      <c r="P37" s="30">
        <v>212.98624136102555</v>
      </c>
      <c r="Q37" s="30">
        <v>1973.4861687310104</v>
      </c>
      <c r="R37" s="30">
        <v>2734.2476676616338</v>
      </c>
      <c r="S37" s="30">
        <v>899.47187010642165</v>
      </c>
      <c r="T37" s="30">
        <v>6569.9406394905591</v>
      </c>
      <c r="U37" s="30">
        <v>4689.7471685095998</v>
      </c>
      <c r="V37" s="30">
        <v>135.5537318685428</v>
      </c>
      <c r="W37" s="30">
        <v>637.24938929020288</v>
      </c>
      <c r="X37" s="30">
        <v>5806.3925578241797</v>
      </c>
      <c r="Y37" s="30">
        <v>886.97693411736645</v>
      </c>
      <c r="Z37" s="30">
        <v>7999.0976278078278</v>
      </c>
      <c r="AA37" s="30">
        <v>2440.6303452501143</v>
      </c>
      <c r="AB37" s="30">
        <v>3501.2840419176046</v>
      </c>
      <c r="AC37" s="30">
        <v>0</v>
      </c>
      <c r="AD37" s="30">
        <v>2848.494839035945</v>
      </c>
      <c r="AE37" s="30">
        <v>414.16671978787213</v>
      </c>
      <c r="AF37" s="30">
        <v>4816.8897061884363</v>
      </c>
      <c r="AG37" s="30">
        <v>2649.0127903106336</v>
      </c>
      <c r="AH37" s="30">
        <v>3938.8868964193812</v>
      </c>
      <c r="AI37" s="30">
        <v>213179.13147243252</v>
      </c>
      <c r="AJ37" s="30">
        <v>3597.0262197049892</v>
      </c>
      <c r="AK37" s="30">
        <v>26943.349899393386</v>
      </c>
      <c r="AL37" s="30">
        <v>28826.428660985519</v>
      </c>
      <c r="AM37" s="30">
        <v>0</v>
      </c>
      <c r="AN37" s="30">
        <v>24461.448940262904</v>
      </c>
      <c r="AO37" s="30">
        <v>12002.37777317566</v>
      </c>
      <c r="AP37" s="30">
        <v>0</v>
      </c>
      <c r="AQ37" s="30">
        <v>14801.522796433157</v>
      </c>
      <c r="AR37" s="30">
        <v>0</v>
      </c>
      <c r="AS37" s="30">
        <v>388504.96549132839</v>
      </c>
      <c r="AT37" s="30">
        <v>1235071.4107245039</v>
      </c>
      <c r="AU37" s="30">
        <v>0</v>
      </c>
      <c r="AV37" s="30">
        <v>0</v>
      </c>
      <c r="AW37" s="30">
        <v>0</v>
      </c>
      <c r="AX37" s="30">
        <v>7194.975827265187</v>
      </c>
      <c r="AY37" s="32">
        <v>1242266.3865517692</v>
      </c>
      <c r="AZ37" s="30">
        <v>1630771.3520430976</v>
      </c>
      <c r="BA37" s="37">
        <v>32</v>
      </c>
      <c r="BB37" s="34"/>
    </row>
    <row r="38" spans="1:54" s="35" customFormat="1" x14ac:dyDescent="0.2">
      <c r="A38" s="30">
        <v>1762782.6332804563</v>
      </c>
      <c r="B38" s="30">
        <v>112803.83482379299</v>
      </c>
      <c r="C38" s="30">
        <v>0</v>
      </c>
      <c r="D38" s="30">
        <v>46963.203405224463</v>
      </c>
      <c r="E38" s="30">
        <v>14104.91505073494</v>
      </c>
      <c r="F38" s="30">
        <v>0</v>
      </c>
      <c r="G38" s="30">
        <v>1936654.5865602086</v>
      </c>
      <c r="H38" s="36" t="s">
        <v>41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7805.3529591686083</v>
      </c>
      <c r="O38" s="30">
        <v>3012.9073866934546</v>
      </c>
      <c r="P38" s="30">
        <v>6046.0662261701118</v>
      </c>
      <c r="Q38" s="30">
        <v>1198.2174767560921</v>
      </c>
      <c r="R38" s="30">
        <v>4204.5595237387697</v>
      </c>
      <c r="S38" s="30">
        <v>1672.849228256654</v>
      </c>
      <c r="T38" s="30">
        <v>2746.8669158911989</v>
      </c>
      <c r="U38" s="30">
        <v>10934.540479691814</v>
      </c>
      <c r="V38" s="30">
        <v>237.95512592694422</v>
      </c>
      <c r="W38" s="30">
        <v>5948.0819124152449</v>
      </c>
      <c r="X38" s="30">
        <v>0</v>
      </c>
      <c r="Y38" s="30">
        <v>1006.2775270160645</v>
      </c>
      <c r="Z38" s="30">
        <v>0</v>
      </c>
      <c r="AA38" s="30">
        <v>2434.6571482372697</v>
      </c>
      <c r="AB38" s="30">
        <v>576.61391713413866</v>
      </c>
      <c r="AC38" s="30">
        <v>0</v>
      </c>
      <c r="AD38" s="30">
        <v>1323.2244410248829</v>
      </c>
      <c r="AE38" s="30">
        <v>1653.3717013721459</v>
      </c>
      <c r="AF38" s="30">
        <v>0</v>
      </c>
      <c r="AG38" s="30">
        <v>4358.4714962886792</v>
      </c>
      <c r="AH38" s="30">
        <v>35866.863124007366</v>
      </c>
      <c r="AI38" s="30">
        <v>18343.253404710984</v>
      </c>
      <c r="AJ38" s="30">
        <v>56226.060318220727</v>
      </c>
      <c r="AK38" s="30">
        <v>14307.877191103509</v>
      </c>
      <c r="AL38" s="30">
        <v>8520.4583489880424</v>
      </c>
      <c r="AM38" s="30">
        <v>0</v>
      </c>
      <c r="AN38" s="30">
        <v>210.65693536711939</v>
      </c>
      <c r="AO38" s="30">
        <v>0</v>
      </c>
      <c r="AP38" s="30">
        <v>0</v>
      </c>
      <c r="AQ38" s="30">
        <v>48432.711345000454</v>
      </c>
      <c r="AR38" s="30">
        <v>0</v>
      </c>
      <c r="AS38" s="30">
        <v>237067.89413318026</v>
      </c>
      <c r="AT38" s="30">
        <v>1547838.6689140231</v>
      </c>
      <c r="AU38" s="30">
        <v>0</v>
      </c>
      <c r="AV38" s="30">
        <v>0</v>
      </c>
      <c r="AW38" s="30">
        <v>0</v>
      </c>
      <c r="AX38" s="30">
        <v>151748.02351300564</v>
      </c>
      <c r="AY38" s="32">
        <v>1699586.6924270287</v>
      </c>
      <c r="AZ38" s="30">
        <v>1936654.586560209</v>
      </c>
      <c r="BA38" s="37">
        <v>33</v>
      </c>
      <c r="BB38" s="34"/>
    </row>
    <row r="39" spans="1:54" s="35" customFormat="1" x14ac:dyDescent="0.2">
      <c r="A39" s="30">
        <v>118321.08269974405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118321.08269974405</v>
      </c>
      <c r="H39" s="36" t="s">
        <v>42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118321.08269974405</v>
      </c>
      <c r="AU39" s="30">
        <v>0</v>
      </c>
      <c r="AV39" s="30">
        <v>0</v>
      </c>
      <c r="AW39" s="30">
        <v>0</v>
      </c>
      <c r="AX39" s="30">
        <v>0</v>
      </c>
      <c r="AY39" s="32">
        <v>118321.08269974405</v>
      </c>
      <c r="AZ39" s="30">
        <v>118321.08269974405</v>
      </c>
      <c r="BA39" s="37">
        <v>34</v>
      </c>
      <c r="BB39" s="34"/>
    </row>
    <row r="40" spans="1:54" s="35" customFormat="1" x14ac:dyDescent="0.2">
      <c r="A40" s="30">
        <v>2828597.1229778896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2828597.1229778896</v>
      </c>
      <c r="H40" s="36" t="s">
        <v>43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211784.74297788972</v>
      </c>
      <c r="AU40" s="30">
        <v>2616812.38</v>
      </c>
      <c r="AV40" s="30">
        <v>0</v>
      </c>
      <c r="AW40" s="30">
        <v>0</v>
      </c>
      <c r="AX40" s="30">
        <v>0</v>
      </c>
      <c r="AY40" s="32">
        <v>2828597.1229778896</v>
      </c>
      <c r="AZ40" s="30">
        <v>2828597.1229778896</v>
      </c>
      <c r="BA40" s="37">
        <v>35</v>
      </c>
      <c r="BB40" s="34"/>
    </row>
    <row r="41" spans="1:54" s="35" customFormat="1" x14ac:dyDescent="0.2">
      <c r="A41" s="30">
        <v>0</v>
      </c>
      <c r="B41" s="30">
        <v>22051.738211695752</v>
      </c>
      <c r="C41" s="30">
        <v>0</v>
      </c>
      <c r="D41" s="30">
        <v>0</v>
      </c>
      <c r="E41" s="30">
        <v>0</v>
      </c>
      <c r="F41" s="30">
        <v>0</v>
      </c>
      <c r="G41" s="30">
        <v>22051.738211695752</v>
      </c>
      <c r="H41" s="36" t="s">
        <v>62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32211.932441999314</v>
      </c>
      <c r="AR41" s="30">
        <v>0</v>
      </c>
      <c r="AS41" s="30">
        <v>32211.932441999314</v>
      </c>
      <c r="AT41" s="30">
        <v>-50861.616662024346</v>
      </c>
      <c r="AU41" s="30">
        <v>0</v>
      </c>
      <c r="AV41" s="30">
        <v>0</v>
      </c>
      <c r="AW41" s="30">
        <v>0</v>
      </c>
      <c r="AX41" s="30">
        <v>40701.422431720785</v>
      </c>
      <c r="AY41" s="32">
        <v>-10160.194230303561</v>
      </c>
      <c r="AZ41" s="30">
        <v>22051.738211695752</v>
      </c>
      <c r="BA41" s="37">
        <v>36</v>
      </c>
      <c r="BB41" s="34"/>
    </row>
    <row r="42" spans="1:54" s="35" customFormat="1" x14ac:dyDescent="0.2">
      <c r="A42" s="30">
        <v>39576203.049788952</v>
      </c>
      <c r="B42" s="30">
        <v>6064845.5934602432</v>
      </c>
      <c r="C42" s="30">
        <v>339641.25992579258</v>
      </c>
      <c r="D42" s="30">
        <v>664669.902867925</v>
      </c>
      <c r="E42" s="30">
        <v>868798.54371540912</v>
      </c>
      <c r="F42" s="30">
        <v>0</v>
      </c>
      <c r="G42" s="30">
        <v>47514158.34975832</v>
      </c>
      <c r="H42" s="38" t="s">
        <v>63</v>
      </c>
      <c r="I42" s="30">
        <v>327888.35405198316</v>
      </c>
      <c r="J42" s="30">
        <v>364780.23698744952</v>
      </c>
      <c r="K42" s="30">
        <v>2584.2726375084367</v>
      </c>
      <c r="L42" s="30">
        <v>471221.90078675421</v>
      </c>
      <c r="M42" s="30">
        <v>60432.268405447918</v>
      </c>
      <c r="N42" s="30">
        <v>718060.42261012446</v>
      </c>
      <c r="O42" s="30">
        <v>265097.71157824196</v>
      </c>
      <c r="P42" s="30">
        <v>1140459.9349937115</v>
      </c>
      <c r="Q42" s="30">
        <v>259116.37345058215</v>
      </c>
      <c r="R42" s="30">
        <v>1120527.4277162713</v>
      </c>
      <c r="S42" s="30">
        <v>356978.81497030641</v>
      </c>
      <c r="T42" s="30">
        <v>1315676.8970172654</v>
      </c>
      <c r="U42" s="30">
        <v>478368.14893241588</v>
      </c>
      <c r="V42" s="30">
        <v>28197.389040460519</v>
      </c>
      <c r="W42" s="30">
        <v>576382.44369698968</v>
      </c>
      <c r="X42" s="30">
        <v>487876.52726713649</v>
      </c>
      <c r="Y42" s="30">
        <v>200696.20607598071</v>
      </c>
      <c r="Z42" s="30">
        <v>253096.38840028469</v>
      </c>
      <c r="AA42" s="30">
        <v>701808.26105135644</v>
      </c>
      <c r="AB42" s="30">
        <v>214672.6422270301</v>
      </c>
      <c r="AC42" s="30">
        <v>311223.00684254366</v>
      </c>
      <c r="AD42" s="30">
        <v>155136.72823832583</v>
      </c>
      <c r="AE42" s="30">
        <v>192782.85818613411</v>
      </c>
      <c r="AF42" s="30">
        <v>270769.32729465474</v>
      </c>
      <c r="AG42" s="30">
        <v>994988.8199220082</v>
      </c>
      <c r="AH42" s="30">
        <v>1164317.5056620939</v>
      </c>
      <c r="AI42" s="30">
        <v>1528664.1929742703</v>
      </c>
      <c r="AJ42" s="30">
        <v>438531.1829213294</v>
      </c>
      <c r="AK42" s="30">
        <v>336637.20194211637</v>
      </c>
      <c r="AL42" s="30">
        <v>514288.63196568971</v>
      </c>
      <c r="AM42" s="30">
        <v>81115.814133009277</v>
      </c>
      <c r="AN42" s="30">
        <v>655105.33757481282</v>
      </c>
      <c r="AO42" s="30">
        <v>1039441.410895594</v>
      </c>
      <c r="AP42" s="30">
        <v>0</v>
      </c>
      <c r="AQ42" s="30">
        <v>812383</v>
      </c>
      <c r="AR42" s="30">
        <v>877305.1069396548</v>
      </c>
      <c r="AS42" s="30">
        <v>18716612.747389536</v>
      </c>
      <c r="AT42" s="30">
        <v>16964766.581648197</v>
      </c>
      <c r="AU42" s="30">
        <v>2616812.38</v>
      </c>
      <c r="AV42" s="30">
        <v>3084701.0845757383</v>
      </c>
      <c r="AW42" s="30">
        <v>179626.79868820854</v>
      </c>
      <c r="AX42" s="30">
        <v>5951638.7395832203</v>
      </c>
      <c r="AY42" s="32">
        <v>28797545.584495362</v>
      </c>
      <c r="AZ42" s="30">
        <v>47514158.331884906</v>
      </c>
      <c r="BA42" s="39"/>
      <c r="BB42" s="34"/>
    </row>
    <row r="43" spans="1:54" s="35" customFormat="1" ht="9.9499999999999993" customHeight="1" x14ac:dyDescent="0.2">
      <c r="A43" s="40" t="s">
        <v>64</v>
      </c>
      <c r="B43" s="34"/>
      <c r="C43" s="34"/>
      <c r="D43" s="34"/>
      <c r="E43" s="34"/>
      <c r="F43" s="34"/>
      <c r="G43" s="34"/>
      <c r="H43" s="38" t="s">
        <v>65</v>
      </c>
      <c r="I43" s="30">
        <v>1779759.6776263779</v>
      </c>
      <c r="J43" s="30">
        <v>992417.54364941979</v>
      </c>
      <c r="K43" s="30">
        <v>42153.535671679914</v>
      </c>
      <c r="L43" s="30">
        <v>1436247.2588178692</v>
      </c>
      <c r="M43" s="30">
        <v>264447.31539604906</v>
      </c>
      <c r="N43" s="30">
        <v>1808895.5158533016</v>
      </c>
      <c r="O43" s="30">
        <v>1287338.6104170079</v>
      </c>
      <c r="P43" s="30">
        <v>1516270.2359942123</v>
      </c>
      <c r="Q43" s="30">
        <v>428504.67567397986</v>
      </c>
      <c r="R43" s="30">
        <v>1494636.8761483263</v>
      </c>
      <c r="S43" s="30">
        <v>547299.57447507733</v>
      </c>
      <c r="T43" s="30">
        <v>1663434.5343546325</v>
      </c>
      <c r="U43" s="30">
        <v>921989.26068257424</v>
      </c>
      <c r="V43" s="30">
        <v>61537.039393637773</v>
      </c>
      <c r="W43" s="30">
        <v>984796.83792838885</v>
      </c>
      <c r="X43" s="30">
        <v>739850.50942676561</v>
      </c>
      <c r="Y43" s="30">
        <v>326266.61227379105</v>
      </c>
      <c r="Z43" s="30">
        <v>447024.27907379315</v>
      </c>
      <c r="AA43" s="30">
        <v>1121102.5479522399</v>
      </c>
      <c r="AB43" s="30">
        <v>469314.93212681758</v>
      </c>
      <c r="AC43" s="30">
        <v>352799.60183637653</v>
      </c>
      <c r="AD43" s="30">
        <v>220417.66915599402</v>
      </c>
      <c r="AE43" s="30">
        <v>295677.06148436293</v>
      </c>
      <c r="AF43" s="30">
        <v>733564.89627971197</v>
      </c>
      <c r="AG43" s="30">
        <v>1725011.9268833003</v>
      </c>
      <c r="AH43" s="30">
        <v>3066663.3535035094</v>
      </c>
      <c r="AI43" s="30">
        <v>3382082.2459220621</v>
      </c>
      <c r="AJ43" s="30">
        <v>1042127.2843895201</v>
      </c>
      <c r="AK43" s="30">
        <v>1256103.4092790897</v>
      </c>
      <c r="AL43" s="30">
        <v>1618079.0202408761</v>
      </c>
      <c r="AM43" s="30">
        <v>1204115.7427892359</v>
      </c>
      <c r="AN43" s="30">
        <v>1578154.129161655</v>
      </c>
      <c r="AO43" s="30">
        <v>1762406.8392264361</v>
      </c>
      <c r="AP43" s="30">
        <v>118321.08269974405</v>
      </c>
      <c r="AQ43" s="30">
        <v>2887391.2911114148</v>
      </c>
      <c r="AR43" s="30">
        <v>0</v>
      </c>
      <c r="AS43" s="30">
        <v>39576202.926899232</v>
      </c>
      <c r="BB43" s="34"/>
    </row>
    <row r="44" spans="1:54" s="35" customFormat="1" ht="9.9499999999999993" customHeight="1" x14ac:dyDescent="0.2">
      <c r="A44" s="41"/>
      <c r="B44" s="42"/>
      <c r="C44" s="42"/>
      <c r="D44" s="42"/>
      <c r="E44" s="42"/>
      <c r="F44" s="42"/>
      <c r="G44" s="42"/>
      <c r="H44" s="43" t="s">
        <v>66</v>
      </c>
      <c r="I44" s="30">
        <v>1451871.3235743947</v>
      </c>
      <c r="J44" s="30">
        <v>627637.30666197021</v>
      </c>
      <c r="K44" s="30">
        <v>39569.263034171476</v>
      </c>
      <c r="L44" s="30">
        <v>965025.35803111503</v>
      </c>
      <c r="M44" s="30">
        <v>204015.04699060114</v>
      </c>
      <c r="N44" s="30">
        <v>1090835.093243177</v>
      </c>
      <c r="O44" s="30">
        <v>1022240.8988387659</v>
      </c>
      <c r="P44" s="30">
        <v>375810.3010005008</v>
      </c>
      <c r="Q44" s="30">
        <v>169388.30222339771</v>
      </c>
      <c r="R44" s="30">
        <v>374109.44843205507</v>
      </c>
      <c r="S44" s="30">
        <v>190320.75950477092</v>
      </c>
      <c r="T44" s="30">
        <v>347757.63733736705</v>
      </c>
      <c r="U44" s="30">
        <v>443621.11175015836</v>
      </c>
      <c r="V44" s="30">
        <v>33339.650353177254</v>
      </c>
      <c r="W44" s="30">
        <v>408414.39423139917</v>
      </c>
      <c r="X44" s="30">
        <v>251973.98215962911</v>
      </c>
      <c r="Y44" s="30">
        <v>125570.40619781034</v>
      </c>
      <c r="Z44" s="30">
        <v>193927.89067350846</v>
      </c>
      <c r="AA44" s="30">
        <v>419294.28690088342</v>
      </c>
      <c r="AB44" s="30">
        <v>254642.28989978749</v>
      </c>
      <c r="AC44" s="30">
        <v>41576.59499383287</v>
      </c>
      <c r="AD44" s="30">
        <v>65280.940917668195</v>
      </c>
      <c r="AE44" s="30">
        <v>102894.20329822882</v>
      </c>
      <c r="AF44" s="30">
        <v>462795.56898505724</v>
      </c>
      <c r="AG44" s="30">
        <v>730023.1069612921</v>
      </c>
      <c r="AH44" s="30">
        <v>1902345.8478414156</v>
      </c>
      <c r="AI44" s="30">
        <v>1853418.0529477918</v>
      </c>
      <c r="AJ44" s="30">
        <v>603596.10146819067</v>
      </c>
      <c r="AK44" s="30">
        <v>919466.20733697328</v>
      </c>
      <c r="AL44" s="30">
        <v>1103790.3882751865</v>
      </c>
      <c r="AM44" s="30">
        <v>1122999.9286562267</v>
      </c>
      <c r="AN44" s="30">
        <v>923048.79158684216</v>
      </c>
      <c r="AO44" s="30">
        <v>722965.42833084206</v>
      </c>
      <c r="AP44" s="30">
        <v>118321.08269974405</v>
      </c>
      <c r="AQ44" s="30">
        <v>2075008.291111415</v>
      </c>
      <c r="AR44" s="30">
        <v>-877305.1069396548</v>
      </c>
      <c r="AS44" s="30">
        <v>20859590.179509696</v>
      </c>
      <c r="BB44" s="34"/>
    </row>
    <row r="45" spans="1:54" s="35" customFormat="1" ht="9.9499999999999993" customHeight="1" x14ac:dyDescent="0.2">
      <c r="A45" s="44"/>
      <c r="B45" s="42"/>
      <c r="C45" s="42"/>
      <c r="D45" s="42"/>
      <c r="E45" s="42"/>
      <c r="F45" s="42"/>
      <c r="G45" s="42"/>
      <c r="H45" s="45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7"/>
      <c r="AS45" s="46"/>
      <c r="BB45" s="34"/>
    </row>
    <row r="46" spans="1:54" s="56" customFormat="1" ht="10.5" customHeight="1" x14ac:dyDescent="0.2">
      <c r="A46" s="48" t="s">
        <v>67</v>
      </c>
      <c r="B46" s="49"/>
      <c r="C46" s="49"/>
      <c r="D46" s="49"/>
      <c r="E46" s="49"/>
      <c r="F46" s="49"/>
      <c r="G46" s="49"/>
      <c r="H46" s="50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2"/>
      <c r="AS46" s="51"/>
      <c r="AT46" s="53"/>
      <c r="AU46" s="54"/>
      <c r="AV46" s="54"/>
      <c r="AW46" s="54"/>
      <c r="AX46" s="54"/>
      <c r="AY46" s="54"/>
      <c r="AZ46" s="55"/>
      <c r="BA46" s="55"/>
      <c r="BB46" s="52"/>
    </row>
    <row r="47" spans="1:54" s="56" customFormat="1" ht="10.5" customHeight="1" x14ac:dyDescent="0.2">
      <c r="A47" s="48" t="s">
        <v>68</v>
      </c>
      <c r="B47" s="48"/>
      <c r="C47" s="48"/>
      <c r="D47" s="48"/>
      <c r="E47" s="48"/>
      <c r="F47" s="48"/>
      <c r="G47" s="48"/>
      <c r="H47" s="48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2"/>
      <c r="AS47" s="51"/>
      <c r="AT47" s="53"/>
      <c r="AU47" s="54"/>
      <c r="AV47" s="54"/>
      <c r="AW47" s="54"/>
      <c r="AX47" s="54"/>
      <c r="AY47" s="54"/>
      <c r="AZ47" s="55"/>
      <c r="BA47" s="55"/>
      <c r="BB47" s="52"/>
    </row>
    <row r="48" spans="1:54" s="56" customFormat="1" ht="10.5" customHeight="1" x14ac:dyDescent="0.2">
      <c r="A48" s="48" t="s">
        <v>69</v>
      </c>
      <c r="B48" s="48"/>
      <c r="C48" s="48"/>
      <c r="D48" s="48"/>
      <c r="E48" s="48"/>
      <c r="F48" s="48"/>
      <c r="G48" s="48"/>
      <c r="H48" s="48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2"/>
      <c r="AS48" s="51"/>
      <c r="AT48" s="57" t="s">
        <v>70</v>
      </c>
      <c r="AU48" s="58"/>
      <c r="AV48" s="58"/>
      <c r="AW48" s="58"/>
      <c r="AX48" s="58"/>
      <c r="AY48" s="58"/>
      <c r="AZ48" s="59">
        <f>+(AT42+AU42)+AV42+AW42+AX42-B42</f>
        <v>22732699.991035119</v>
      </c>
      <c r="BA48" s="60"/>
      <c r="BB48" s="52"/>
    </row>
    <row r="49" spans="1:54" s="56" customFormat="1" ht="10.5" customHeight="1" x14ac:dyDescent="0.2">
      <c r="A49" s="48" t="s">
        <v>71</v>
      </c>
      <c r="B49" s="48"/>
      <c r="C49" s="48"/>
      <c r="D49" s="48"/>
      <c r="E49" s="48"/>
      <c r="F49" s="48"/>
      <c r="G49" s="48"/>
      <c r="H49" s="50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2"/>
      <c r="AS49" s="51"/>
      <c r="AT49" s="61" t="s">
        <v>72</v>
      </c>
      <c r="AU49" s="62"/>
      <c r="AV49" s="62"/>
      <c r="AW49" s="62"/>
      <c r="AX49" s="62"/>
      <c r="AY49" s="62"/>
      <c r="AZ49" s="63">
        <f>+AS44+C42+D42+E42</f>
        <v>22732699.886018824</v>
      </c>
      <c r="BA49" s="64"/>
      <c r="BB49" s="52"/>
    </row>
    <row r="50" spans="1:54" s="56" customFormat="1" ht="10.5" customHeight="1" x14ac:dyDescent="0.2">
      <c r="A50" s="48" t="s">
        <v>73</v>
      </c>
      <c r="B50" s="48"/>
      <c r="C50" s="48"/>
      <c r="D50" s="48"/>
      <c r="E50" s="48"/>
      <c r="F50" s="48"/>
      <c r="G50" s="48"/>
      <c r="H50" s="50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2"/>
      <c r="AS50" s="51"/>
      <c r="AT50" s="65" t="s">
        <v>74</v>
      </c>
      <c r="AU50" s="66"/>
      <c r="AV50" s="66"/>
      <c r="AW50" s="66"/>
      <c r="AX50" s="66"/>
      <c r="AY50" s="66"/>
      <c r="AZ50" s="67">
        <f>+A42+C42+D42+E42-AS42</f>
        <v>22732700.008908544</v>
      </c>
      <c r="BA50" s="68"/>
      <c r="BB50" s="52"/>
    </row>
    <row r="51" spans="1:54" s="56" customFormat="1" ht="10.5" customHeight="1" x14ac:dyDescent="0.2">
      <c r="A51" s="48" t="s">
        <v>75</v>
      </c>
      <c r="B51" s="48"/>
      <c r="C51" s="48"/>
      <c r="D51" s="48"/>
      <c r="E51" s="48"/>
      <c r="F51" s="48"/>
      <c r="G51" s="48"/>
      <c r="H51" s="48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2"/>
      <c r="AS51" s="51"/>
      <c r="AT51" s="53"/>
      <c r="AU51" s="54"/>
      <c r="AV51" s="54"/>
      <c r="AW51" s="54"/>
      <c r="AX51" s="54"/>
      <c r="AY51" s="54"/>
      <c r="AZ51" s="55"/>
      <c r="BA51" s="55"/>
      <c r="BB51" s="52"/>
    </row>
    <row r="52" spans="1:54" s="35" customFormat="1" x14ac:dyDescent="0.2">
      <c r="H52" s="69"/>
    </row>
    <row r="53" spans="1:54" s="35" customFormat="1" x14ac:dyDescent="0.2">
      <c r="H53" s="69"/>
    </row>
    <row r="54" spans="1:54" s="35" customFormat="1" x14ac:dyDescent="0.2"/>
    <row r="55" spans="1:54" s="35" customFormat="1" x14ac:dyDescent="0.2"/>
    <row r="56" spans="1:54" s="35" customFormat="1" x14ac:dyDescent="0.2"/>
    <row r="57" spans="1:54" s="35" customFormat="1" x14ac:dyDescent="0.2"/>
    <row r="58" spans="1:54" s="35" customFormat="1" x14ac:dyDescent="0.2"/>
    <row r="59" spans="1:54" s="35" customFormat="1" x14ac:dyDescent="0.2"/>
    <row r="60" spans="1:54" s="35" customFormat="1" x14ac:dyDescent="0.2"/>
    <row r="61" spans="1:54" s="35" customFormat="1" x14ac:dyDescent="0.2"/>
    <row r="62" spans="1:54" s="35" customFormat="1" x14ac:dyDescent="0.2"/>
    <row r="63" spans="1:54" s="35" customFormat="1" x14ac:dyDescent="0.2"/>
    <row r="64" spans="1:5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  <row r="111" s="35" customFormat="1" x14ac:dyDescent="0.2"/>
    <row r="112" s="35" customFormat="1" x14ac:dyDescent="0.2"/>
    <row r="113" s="35" customFormat="1" x14ac:dyDescent="0.2"/>
    <row r="114" s="35" customFormat="1" x14ac:dyDescent="0.2"/>
    <row r="115" s="35" customFormat="1" x14ac:dyDescent="0.2"/>
    <row r="116" s="35" customFormat="1" x14ac:dyDescent="0.2"/>
    <row r="117" s="35" customFormat="1" x14ac:dyDescent="0.2"/>
    <row r="118" s="35" customFormat="1" x14ac:dyDescent="0.2"/>
    <row r="119" s="35" customFormat="1" x14ac:dyDescent="0.2"/>
    <row r="120" s="35" customFormat="1" x14ac:dyDescent="0.2"/>
    <row r="121" s="35" customFormat="1" x14ac:dyDescent="0.2"/>
    <row r="122" s="35" customFormat="1" x14ac:dyDescent="0.2"/>
    <row r="123" s="35" customFormat="1" x14ac:dyDescent="0.2"/>
    <row r="124" s="35" customFormat="1" x14ac:dyDescent="0.2"/>
    <row r="125" s="35" customFormat="1" x14ac:dyDescent="0.2"/>
    <row r="126" s="35" customFormat="1" x14ac:dyDescent="0.2"/>
    <row r="127" s="35" customFormat="1" x14ac:dyDescent="0.2"/>
    <row r="128" s="35" customFormat="1" x14ac:dyDescent="0.2"/>
    <row r="129" s="35" customFormat="1" x14ac:dyDescent="0.2"/>
    <row r="130" s="35" customFormat="1" x14ac:dyDescent="0.2"/>
    <row r="131" s="35" customFormat="1" x14ac:dyDescent="0.2"/>
    <row r="132" s="35" customFormat="1" x14ac:dyDescent="0.2"/>
    <row r="133" s="35" customFormat="1" x14ac:dyDescent="0.2"/>
    <row r="134" s="35" customFormat="1" x14ac:dyDescent="0.2"/>
    <row r="135" s="35" customFormat="1" x14ac:dyDescent="0.2"/>
    <row r="136" s="35" customFormat="1" x14ac:dyDescent="0.2"/>
    <row r="137" s="35" customFormat="1" x14ac:dyDescent="0.2"/>
    <row r="138" s="35" customFormat="1" x14ac:dyDescent="0.2"/>
    <row r="139" s="35" customFormat="1" x14ac:dyDescent="0.2"/>
    <row r="140" s="35" customFormat="1" x14ac:dyDescent="0.2"/>
    <row r="141" s="35" customFormat="1" x14ac:dyDescent="0.2"/>
    <row r="142" s="35" customFormat="1" x14ac:dyDescent="0.2"/>
    <row r="143" s="35" customFormat="1" x14ac:dyDescent="0.2"/>
    <row r="144" s="35" customFormat="1" x14ac:dyDescent="0.2"/>
    <row r="145" s="35" customFormat="1" x14ac:dyDescent="0.2"/>
    <row r="146" s="35" customFormat="1" x14ac:dyDescent="0.2"/>
    <row r="147" s="35" customFormat="1" x14ac:dyDescent="0.2"/>
    <row r="148" s="35" customFormat="1" x14ac:dyDescent="0.2"/>
    <row r="149" s="35" customFormat="1" x14ac:dyDescent="0.2"/>
    <row r="150" s="35" customFormat="1" x14ac:dyDescent="0.2"/>
    <row r="151" s="35" customFormat="1" x14ac:dyDescent="0.2"/>
    <row r="152" s="35" customFormat="1" x14ac:dyDescent="0.2"/>
    <row r="153" s="35" customFormat="1" x14ac:dyDescent="0.2"/>
    <row r="154" s="35" customFormat="1" x14ac:dyDescent="0.2"/>
    <row r="155" s="35" customFormat="1" x14ac:dyDescent="0.2"/>
    <row r="156" s="35" customFormat="1" x14ac:dyDescent="0.2"/>
    <row r="157" s="35" customFormat="1" x14ac:dyDescent="0.2"/>
    <row r="158" s="35" customFormat="1" x14ac:dyDescent="0.2"/>
    <row r="159" s="35" customFormat="1" x14ac:dyDescent="0.2"/>
    <row r="160" s="35" customFormat="1" x14ac:dyDescent="0.2"/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</sheetData>
  <mergeCells count="65">
    <mergeCell ref="A51:H51"/>
    <mergeCell ref="A49:G49"/>
    <mergeCell ref="AT49:AY49"/>
    <mergeCell ref="AZ49:BA49"/>
    <mergeCell ref="A50:G50"/>
    <mergeCell ref="AT50:AY50"/>
    <mergeCell ref="AZ50:BA50"/>
    <mergeCell ref="AY4:AY5"/>
    <mergeCell ref="A46:G46"/>
    <mergeCell ref="A47:H47"/>
    <mergeCell ref="A48:H48"/>
    <mergeCell ref="AT48:AY48"/>
    <mergeCell ref="AZ48:BA48"/>
    <mergeCell ref="AQ3:AQ5"/>
    <mergeCell ref="AR3:AR5"/>
    <mergeCell ref="AS3:AS5"/>
    <mergeCell ref="AT3:AY3"/>
    <mergeCell ref="AZ3:AZ5"/>
    <mergeCell ref="BA3:BA5"/>
    <mergeCell ref="AT4:AU4"/>
    <mergeCell ref="AV4:AV5"/>
    <mergeCell ref="AW4:AW5"/>
    <mergeCell ref="AX4:AX5"/>
    <mergeCell ref="AK3:AK5"/>
    <mergeCell ref="AL3:AL5"/>
    <mergeCell ref="AM3:AM5"/>
    <mergeCell ref="AN3:AN5"/>
    <mergeCell ref="AO3:AO5"/>
    <mergeCell ref="AP3:AP5"/>
    <mergeCell ref="AE3:AE5"/>
    <mergeCell ref="AF3:AF5"/>
    <mergeCell ref="AG3:AG5"/>
    <mergeCell ref="AH3:AH5"/>
    <mergeCell ref="AI3:AI5"/>
    <mergeCell ref="AJ3:AJ5"/>
    <mergeCell ref="Y3:Y5"/>
    <mergeCell ref="Z3:Z5"/>
    <mergeCell ref="AA3:AA5"/>
    <mergeCell ref="AB3:AB5"/>
    <mergeCell ref="AC3:AC5"/>
    <mergeCell ref="AD3:AD5"/>
    <mergeCell ref="S3:S5"/>
    <mergeCell ref="T3:T5"/>
    <mergeCell ref="U3:U5"/>
    <mergeCell ref="V3:V5"/>
    <mergeCell ref="W3:W5"/>
    <mergeCell ref="X3:X5"/>
    <mergeCell ref="M3:M5"/>
    <mergeCell ref="N3:N5"/>
    <mergeCell ref="O3:O5"/>
    <mergeCell ref="P3:P5"/>
    <mergeCell ref="Q3:Q5"/>
    <mergeCell ref="R3:R5"/>
    <mergeCell ref="G3:G5"/>
    <mergeCell ref="H3:H5"/>
    <mergeCell ref="I3:I5"/>
    <mergeCell ref="J3:J5"/>
    <mergeCell ref="K3:K5"/>
    <mergeCell ref="L3:L5"/>
    <mergeCell ref="A3:A5"/>
    <mergeCell ref="B3:B5"/>
    <mergeCell ref="C3:C5"/>
    <mergeCell ref="D3:D5"/>
    <mergeCell ref="E3:E5"/>
    <mergeCell ref="F3:F5"/>
  </mergeCells>
  <pageMargins left="0.75" right="0.75" top="1" bottom="1" header="0" footer="0"/>
  <pageSetup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MIP2190</vt:lpstr>
      <vt:lpstr>MIP2190!Área_de_impresión</vt:lpstr>
      <vt:lpstr>MIPK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Cruz</dc:creator>
  <cp:lastModifiedBy>Miguel Cruz</cp:lastModifiedBy>
  <dcterms:created xsi:type="dcterms:W3CDTF">2020-03-13T13:35:08Z</dcterms:created>
  <dcterms:modified xsi:type="dcterms:W3CDTF">2020-03-13T13:35:47Z</dcterms:modified>
</cp:coreProperties>
</file>